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uChEuEHbNv1AEdGSD5NIs2020f3VbPODdcWw1Kjqnuo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M7">
      <text>
        <t xml:space="preserve">======
ID#AAABtMkWpiQ
    (2025-10-27 00:42:43)
Danrem yang mencari data-data Tadulako, Antropologi, dan metologi.
	-Rahma Nia</t>
      </text>
    </comment>
    <comment authorId="0" ref="M43">
      <text>
        <t xml:space="preserve">======
ID#AAABtMkWpiI
    (2025-10-27 00:42:43)
berdasarkan perhitungan IPLM
	-Rahma Nia</t>
      </text>
    </comment>
    <comment authorId="0" ref="M34">
      <text>
        <t xml:space="preserve">======
ID#AAABtMkWpiM
    (2025-10-27 00:42:43)
ada perubahan sistem dan jumlah indikator
	-SDI KOTA PALU 2021</t>
      </text>
    </comment>
    <comment authorId="0" ref="L39">
      <text>
        <t xml:space="preserve">======
ID#AAABtMkWpiE
    (2025-10-27 00:42:43)
pada tahun 2019,2020,2021,dan 2022 perpustakaan belum melakukan penghitungan atau pendataan jumlah buku keseluruhan yang ada diperpustakaan wilayah kota palu
	-Rahma Nia</t>
      </text>
    </comment>
    <comment authorId="0" ref="K19">
      <text>
        <t xml:space="preserve">======
ID#AAABtMkWpiA
    (2025-10-27 00:42:43)
krna pada tahun 2021 dinas kearsipan dan perpustakaan tidak bekerja sama dengan KHST lagi
	-Rahma Nia</t>
      </text>
    </comment>
    <comment authorId="0" ref="K7">
      <text>
        <t xml:space="preserve">======
ID#AAABtMkWph8
    (2025-10-27 00:42:43)
Permintaan assesment sudah dilakukan, namun belum mendapatkan penilaian
	-Dita Nadia Putri</t>
      </text>
    </comment>
    <comment authorId="0" ref="M47">
      <text>
        <t xml:space="preserve">======
ID#AAABtMkWphw
    (2025-10-27 00:42:43)
berdasarkan hitungan IPLM
	-Rahma Nia</t>
      </text>
    </comment>
    <comment authorId="0" ref="N12">
      <text>
        <t xml:space="preserve">======
ID#AAABtMkWph0
    (2025-10-27 00:42:43)
92.000 lembar
	-Rahma Nia</t>
      </text>
    </comment>
    <comment authorId="0" ref="H44">
      <text>
        <t xml:space="preserve">======
ID#AAABtMkWphs
    (2025-10-27 00:42:43)
Terdapat 2 pustakawan bersertifikat, pensiun di tahun yg sama
	-Dita Nadia Putri</t>
      </text>
    </comment>
    <comment authorId="0" ref="M8">
      <text>
        <t xml:space="preserve">======
ID#AAABtMkWphk
    (2025-10-27 00:42:43)
41 OPd, dan 23 kelurahan, 14 UPTD
	-Rahma Nia</t>
      </text>
    </comment>
    <comment authorId="0" ref="I8">
      <text>
        <t xml:space="preserve">======
ID#AAABtMkWpho
    (2025-10-27 00:42:43)
Penerapan e-arsip tidak berlanjut ke tahun berikutnya
	-Dita Nadia Putri</t>
      </text>
    </comment>
    <comment authorId="0" ref="N8">
      <text>
        <t xml:space="preserve">======
ID#AAABtMkWphg
    (2025-10-27 00:42:43)
41 Opd, 46 Kelurahan 26 UPTD
	-Rahma Nia</t>
      </text>
    </comment>
    <comment authorId="0" ref="N47">
      <text>
        <t xml:space="preserve">======
ID#AAABtMkWphc
    (2025-10-27 00:42:43)
Data sementara
	-Rahma Nia</t>
      </text>
    </comment>
    <comment authorId="0" ref="L43">
      <text>
        <t xml:space="preserve">======
ID#AAABtMkWphY
    (2025-10-27 00:42:43)
pada tahun 2019,2020,2021,dan 2022 perpustakaan belum melakukan penghitungan atau pendataan jumlah pengunjung perpustakaan keseluruhan yang ada  di wilayah kota palu (perpustakaan sekolah, kelurahan/kecamatan)
	-Rahma Nia</t>
      </text>
    </comment>
    <comment authorId="0" ref="L23">
      <text>
        <t xml:space="preserve">======
ID#AAABtMkWphQ
    (2025-10-27 00:42:43)
pada tahun 2019,2020,2021,dan 2022 perpustakaan belum melakukan penghitungan TGM sendiri
	-Rahma Nia</t>
      </text>
    </comment>
    <comment authorId="0" ref="L22">
      <text>
        <t xml:space="preserve">======
ID#AAABtMkWphU
    (2025-10-27 00:42:43)
pada tahun 2019,2020,2021,dan 2022 perpustakaan belum melakukan penghitungan IPLM sendiri
	-Rahma Nia</t>
      </text>
    </comment>
    <comment authorId="0" ref="M17">
      <text>
        <t xml:space="preserve">======
ID#AAABtMkWphM
    (2025-10-27 00:42:43)
ada perubahan formula perhitungan, sebelumnya jumlah dokumen menjadi jumlah lembaran
	-SDI KOTA PALU 2021</t>
      </text>
    </comment>
  </commentList>
  <extLst>
    <ext uri="GoogleSheetsCustomDataVersion2">
      <go:sheetsCustomData xmlns:go="http://customooxmlschemas.google.com/" r:id="rId1" roundtripDataSignature="AMtx7mimFWORFPhoM3w3qKaq+zl+pz2Zug=="/>
    </ext>
  </extLst>
</comments>
</file>

<file path=xl/sharedStrings.xml><?xml version="1.0" encoding="utf-8"?>
<sst xmlns="http://schemas.openxmlformats.org/spreadsheetml/2006/main" count="168" uniqueCount="97">
  <si>
    <t>DINAS KEARSIPAN DAN PERPUSTAKAAN KOTA PALU</t>
  </si>
  <si>
    <t>No</t>
  </si>
  <si>
    <t>URAIAN</t>
  </si>
  <si>
    <t>Satuan</t>
  </si>
  <si>
    <t>TAHUN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</si>
  <si>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</si>
  <si>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</si>
  <si>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</si>
  <si>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</si>
  <si>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</si>
  <si>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</si>
  <si>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</si>
  <si>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</si>
  <si>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</si>
  <si>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</si>
  <si>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</si>
  <si>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</si>
  <si>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Kearsipan</t>
  </si>
  <si>
    <t>Pengguna Arsip Sebagai Memori Kolektif dan Jati Diri Bangsa</t>
  </si>
  <si>
    <t>Orang</t>
  </si>
  <si>
    <t>PENERAPAN e-ARSIP TERINTEGRASI</t>
  </si>
  <si>
    <t>Instansi</t>
  </si>
  <si>
    <t>REKOMENDASI HASIL PENGAWASAN KEARSIPAN YANG DITINDAKLANJUTI</t>
  </si>
  <si>
    <t>Rekomendasi</t>
  </si>
  <si>
    <t>PEMANFAATAN ARSIP SEBAGAI MEMORI KOLEKTIF DAN JATI DIRI BANGSA</t>
  </si>
  <si>
    <t>Arsip</t>
  </si>
  <si>
    <t>PRESERVASI ARSIP TERJAGA DAN ARSIP STATIS SEBAGAI WARISAN BUDAYA</t>
  </si>
  <si>
    <t xml:space="preserve">PEMUSNAHAN ARSIP </t>
  </si>
  <si>
    <t>Persentase Perangkat Daerah yang mengelola arsip secara baku</t>
  </si>
  <si>
    <t>%</t>
  </si>
  <si>
    <t>a.Jumlah Perangkat Daerah yang telah menerapkan arsip secara baku</t>
  </si>
  <si>
    <t>PD</t>
  </si>
  <si>
    <t>b. Jumlah Perangkat Daerah</t>
  </si>
  <si>
    <t>Jumlah SDM Pengelola kearsipan</t>
  </si>
  <si>
    <t>Jumlah Arsip</t>
  </si>
  <si>
    <t>a. Jumlah Arsip Dinamis</t>
  </si>
  <si>
    <t>b. Jumlah Arsip Statis</t>
  </si>
  <si>
    <t>Perpustakaan</t>
  </si>
  <si>
    <t>Indeks Pembangunan Literasi Masyarakat</t>
  </si>
  <si>
    <t>Indeks</t>
  </si>
  <si>
    <t>85.5%</t>
  </si>
  <si>
    <t>91.10%</t>
  </si>
  <si>
    <t>Tingkat Kegemaran Membaca Masyarakat</t>
  </si>
  <si>
    <t>Survey</t>
  </si>
  <si>
    <t>Nilai Budaya Literasi</t>
  </si>
  <si>
    <t>a. Lomba Bercerita Tingkat SD/MI</t>
  </si>
  <si>
    <t xml:space="preserve">Orang </t>
  </si>
  <si>
    <t>b. Lomba Menulis Tingkat SMP/MTs</t>
  </si>
  <si>
    <t>c. Lomba Duta Baca Tingkat SMP/MTs</t>
  </si>
  <si>
    <t>d. Kemah Pustaka Budaya</t>
  </si>
  <si>
    <t>e. TP. BIS</t>
  </si>
  <si>
    <t>Jumlah pengunjung perpustakaan per tahun</t>
  </si>
  <si>
    <t>a. Jumlah kunjungan ke perpustakaan selama 1 Tahun</t>
  </si>
  <si>
    <t>Kali</t>
  </si>
  <si>
    <t>b. Jumlah orang dalam populasi yang harus dilayani</t>
  </si>
  <si>
    <t>c. Jumlah Kunjungan Perpustakaan Keliling</t>
  </si>
  <si>
    <t>d.  Buku Digital dan Website</t>
  </si>
  <si>
    <t>Buku</t>
  </si>
  <si>
    <t>e. Jumlah kunjungan ke perpustakaan Non Pemerintah</t>
  </si>
  <si>
    <t>Rasio judul buku dengan koleksi buku yang tersedia di perpustakaan daerah</t>
  </si>
  <si>
    <t>a.Jumlah judul buku yang tersedia di Perpustakaan daerah</t>
  </si>
  <si>
    <t>Bh</t>
  </si>
  <si>
    <t>b.Jumlah koleksi  buku di Perpustakaan daerah</t>
  </si>
  <si>
    <t>c. Jumlah koleksi judul buku yang tersedia di Perpustakaan wilayah Kota Palu</t>
  </si>
  <si>
    <t>Rasio perpustakaan persatuan penduduk</t>
  </si>
  <si>
    <t>a. Jumlah perpustakaan</t>
  </si>
  <si>
    <t>Unit</t>
  </si>
  <si>
    <t>b. Jumlah penduduk</t>
  </si>
  <si>
    <t>Jiwa</t>
  </si>
  <si>
    <t>Jumlah rata-rata pengunjung pepustakaan/Tahun di wilayah Kota Palu</t>
  </si>
  <si>
    <t>Org/Tahun</t>
  </si>
  <si>
    <t>Jumlah pustakawan, tenaga teknis, dan penilai yang memiliki sertifikat</t>
  </si>
  <si>
    <t>a.Jumlah pustakawan, tenaga teknis dan penilai yang bersertifikat</t>
  </si>
  <si>
    <t>b.Jumlah seluruh pustakawan, tenaga teknis dan penilai</t>
  </si>
  <si>
    <t>Perpustakaan Yang Sudah Terakreditasi</t>
  </si>
  <si>
    <t xml:space="preserve">a. Perpustakaan Sekolah Dasar/MI        </t>
  </si>
  <si>
    <t>b. Perpustakaan Sekolah  Menengha Pertama</t>
  </si>
  <si>
    <t>c. Perpustakaan Khusus Pemerintah</t>
  </si>
  <si>
    <t>d. Perpustakaan Khusus Non Pemerintah</t>
  </si>
  <si>
    <t>Jumlah Perpustakaan Kota Palu Menurut Bidang Pembinaan</t>
  </si>
  <si>
    <t>Perpustakaan Sekolah Dasar/MI</t>
  </si>
  <si>
    <t>Kecamatan Palu Barat</t>
  </si>
  <si>
    <t>Kecamatan Tatanga</t>
  </si>
  <si>
    <t>Kecamatan Ulujadi</t>
  </si>
  <si>
    <t>Kecamatan Palu Selatan</t>
  </si>
  <si>
    <t>Kecamatan Palu Timur</t>
  </si>
  <si>
    <t>Kecamatan Mantikulore</t>
  </si>
  <si>
    <t>Kecamatan Palu Utara</t>
  </si>
  <si>
    <t>Kecamatan Taweli</t>
  </si>
  <si>
    <t>Perpustakaan Sekolah Lanjutan Pertama/MTS</t>
  </si>
  <si>
    <t>Perpustakaan Kelurahan</t>
  </si>
  <si>
    <t>Perpustakaan Kecamatan</t>
  </si>
  <si>
    <t>Perpustakaan Dinas, Badan dan Kantor/Lembaga</t>
  </si>
  <si>
    <t>Perpustakaan Rumah Ibadah</t>
  </si>
  <si>
    <t>Taman Baca Masyarakat (TBM)</t>
  </si>
  <si>
    <t>Jumlah Komunitas Baca/Penggiat Literasi</t>
  </si>
  <si>
    <t>Kelompok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</si>
</sst>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0.0"/>
      <color theme="1"/>
      <name val="Arial"/>
    </font>
    <font>
      <b/>
      <sz val="11.0"/>
      <color theme="1"/>
      <name val="Calibri"/>
    </font>
    <font/>
    <font>
      <sz val="11.0"/>
      <color theme="1"/>
      <name val="Calibri"/>
    </font>
    <font>
      <b/>
      <sz val="10.0"/>
      <color theme="1"/>
      <name val="Arial"/>
    </font>
    <font>
      <sz val="11.0"/>
      <color rgb="FF000000"/>
      <name val="Calibri"/>
    </font>
    <font>
      <sz val="11.0"/>
      <color rgb="FF000000"/>
      <name val="Arial"/>
    </font>
    <font>
      <sz val="9.0"/>
      <color rgb="FF1F1F1F"/>
      <name val="Arial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5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9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vertical="center"/>
    </xf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5" fillId="0" fontId="2" numFmtId="0" xfId="0" applyAlignment="1" applyBorder="1" applyFont="1">
      <alignment horizontal="center" vertical="center"/>
    </xf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0" fontId="2" numFmtId="0" xfId="0" applyAlignment="1" applyBorder="1" applyFont="1">
      <alignment horizontal="center" vertical="center"/>
    </xf>
    <xf borderId="1" fillId="2" fontId="2" numFmtId="0" xfId="0" applyAlignment="1" applyBorder="1" applyFill="1" applyFont="1">
      <alignment horizontal="center" vertical="center"/>
    </xf>
    <xf borderId="1" fillId="0" fontId="4" numFmtId="0" xfId="0" applyAlignment="1" applyBorder="1" applyFont="1">
      <alignment horizontal="center" vertical="center"/>
    </xf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0" fillId="0" fontId="5" numFmtId="0" xfId="0" applyAlignment="1" applyBorder="1" applyFont="1">
      <alignment horizontal="center" vertical="center"/>
    </xf>
    <xf quotePrefix="1" borderId="10" fillId="0" fontId="5" numFmtId="0" xfId="0" applyAlignment="1" applyBorder="1" applyFont="1">
      <alignment horizontal="center" vertical="center"/>
    </xf>
    <xf quotePrefix="1" borderId="5" fillId="0" fontId="5" numFmtId="0" xfId="0" applyAlignment="1" applyBorder="1" applyFont="1">
      <alignment horizontal="center" shrinkToFit="0" vertical="center" wrapText="1"/>
    </xf>
    <xf borderId="15" fillId="0" fontId="3" numFmtId="0" xfId="0" applyBorder="1" applyFont="1"/>
    <xf quotePrefix="1" borderId="10" fillId="2" fontId="5" numFmtId="0" xfId="0" applyAlignment="1" applyBorder="1" applyFont="1">
      <alignment horizontal="center" vertical="center"/>
    </xf>
    <xf borderId="10" fillId="0" fontId="4" numFmtId="0" xfId="0" applyAlignment="1" applyBorder="1" applyFont="1">
      <alignment horizontal="center" vertical="center"/>
    </xf>
    <xf borderId="5" fillId="0" fontId="2" numFmtId="0" xfId="0" applyAlignment="1" applyBorder="1" applyFont="1">
      <alignment horizontal="left" shrinkToFit="0" vertical="center" wrapText="1"/>
    </xf>
    <xf borderId="10" fillId="0" fontId="4" numFmtId="0" xfId="0" applyAlignment="1" applyBorder="1" applyFont="1">
      <alignment horizontal="center"/>
    </xf>
    <xf borderId="10" fillId="2" fontId="4" numFmtId="0" xfId="0" applyAlignment="1" applyBorder="1" applyFont="1">
      <alignment horizontal="center" vertical="center"/>
    </xf>
    <xf borderId="5" fillId="2" fontId="4" numFmtId="0" xfId="0" applyAlignment="1" applyBorder="1" applyFont="1">
      <alignment horizontal="left"/>
    </xf>
    <xf borderId="10" fillId="2" fontId="4" numFmtId="0" xfId="0" applyAlignment="1" applyBorder="1" applyFont="1">
      <alignment horizontal="center"/>
    </xf>
    <xf borderId="5" fillId="0" fontId="4" numFmtId="0" xfId="0" applyAlignment="1" applyBorder="1" applyFont="1">
      <alignment horizontal="left" shrinkToFit="0" wrapText="1"/>
    </xf>
    <xf borderId="10" fillId="0" fontId="4" numFmtId="0" xfId="0" applyAlignment="1" applyBorder="1" applyFont="1">
      <alignment horizontal="center" shrinkToFit="0" vertical="center" wrapText="1"/>
    </xf>
    <xf borderId="10" fillId="2" fontId="4" numFmtId="0" xfId="0" applyAlignment="1" applyBorder="1" applyFont="1">
      <alignment horizontal="center" shrinkToFit="0" vertical="center" wrapText="1"/>
    </xf>
    <xf borderId="16" fillId="2" fontId="4" numFmtId="0" xfId="0" applyBorder="1" applyFont="1"/>
    <xf borderId="5" fillId="0" fontId="4" numFmtId="0" xfId="0" applyAlignment="1" applyBorder="1" applyFont="1">
      <alignment horizontal="left" vertical="center"/>
    </xf>
    <xf borderId="10" fillId="3" fontId="2" numFmtId="0" xfId="0" applyAlignment="1" applyBorder="1" applyFill="1" applyFont="1">
      <alignment horizontal="center" vertical="center"/>
    </xf>
    <xf borderId="10" fillId="3" fontId="4" numFmtId="9" xfId="0" applyAlignment="1" applyBorder="1" applyFont="1" applyNumberFormat="1">
      <alignment horizontal="center"/>
    </xf>
    <xf borderId="10" fillId="3" fontId="4" numFmtId="9" xfId="0" applyAlignment="1" applyBorder="1" applyFont="1" applyNumberFormat="1">
      <alignment horizontal="center" vertical="center"/>
    </xf>
    <xf borderId="10" fillId="2" fontId="4" numFmtId="9" xfId="0" applyAlignment="1" applyBorder="1" applyFont="1" applyNumberFormat="1">
      <alignment horizontal="center" vertical="center"/>
    </xf>
    <xf borderId="10" fillId="0" fontId="4" numFmtId="9" xfId="0" applyAlignment="1" applyBorder="1" applyFont="1" applyNumberFormat="1">
      <alignment horizontal="center"/>
    </xf>
    <xf borderId="5" fillId="0" fontId="4" numFmtId="0" xfId="0" applyAlignment="1" applyBorder="1" applyFont="1">
      <alignment horizontal="left" shrinkToFit="0" vertical="center" wrapText="1"/>
    </xf>
    <xf borderId="16" fillId="2" fontId="4" numFmtId="0" xfId="0" applyAlignment="1" applyBorder="1" applyFont="1">
      <alignment horizontal="center"/>
    </xf>
    <xf borderId="0" fillId="0" fontId="4" numFmtId="0" xfId="0" applyAlignment="1" applyFont="1">
      <alignment horizontal="left" vertical="center"/>
    </xf>
    <xf borderId="15" fillId="0" fontId="4" numFmtId="0" xfId="0" applyAlignment="1" applyBorder="1" applyFont="1">
      <alignment horizontal="left" vertical="center"/>
    </xf>
    <xf borderId="17" fillId="2" fontId="4" numFmtId="3" xfId="0" applyAlignment="1" applyBorder="1" applyFont="1" applyNumberFormat="1">
      <alignment horizontal="center"/>
    </xf>
    <xf borderId="10" fillId="2" fontId="4" numFmtId="3" xfId="0" applyAlignment="1" applyBorder="1" applyFont="1" applyNumberFormat="1">
      <alignment horizontal="center" vertical="center"/>
    </xf>
    <xf borderId="17" fillId="2" fontId="4" numFmtId="0" xfId="0" applyAlignment="1" applyBorder="1" applyFont="1">
      <alignment horizontal="left" vertical="center"/>
    </xf>
    <xf borderId="18" fillId="2" fontId="4" numFmtId="0" xfId="0" applyAlignment="1" applyBorder="1" applyFont="1">
      <alignment horizontal="left" vertical="center"/>
    </xf>
    <xf borderId="19" fillId="2" fontId="4" numFmtId="0" xfId="0" applyAlignment="1" applyBorder="1" applyFont="1">
      <alignment horizontal="left" vertical="center"/>
    </xf>
    <xf borderId="10" fillId="2" fontId="6" numFmtId="0" xfId="0" applyAlignment="1" applyBorder="1" applyFont="1">
      <alignment horizontal="center"/>
    </xf>
    <xf borderId="7" fillId="0" fontId="4" numFmtId="0" xfId="0" applyBorder="1" applyFont="1"/>
    <xf borderId="20" fillId="2" fontId="4" numFmtId="0" xfId="0" applyAlignment="1" applyBorder="1" applyFont="1">
      <alignment horizontal="center"/>
    </xf>
    <xf borderId="5" fillId="0" fontId="2" numFmtId="0" xfId="0" applyAlignment="1" applyBorder="1" applyFont="1">
      <alignment horizontal="left" vertical="center"/>
    </xf>
    <xf borderId="10" fillId="0" fontId="4" numFmtId="0" xfId="0" applyAlignment="1" applyBorder="1" applyFont="1">
      <alignment horizontal="left" vertical="center"/>
    </xf>
    <xf borderId="10" fillId="0" fontId="2" numFmtId="0" xfId="0" applyAlignment="1" applyBorder="1" applyFont="1">
      <alignment horizontal="left" vertical="center"/>
    </xf>
    <xf borderId="0" fillId="0" fontId="4" numFmtId="0" xfId="0" applyFont="1"/>
    <xf borderId="17" fillId="2" fontId="4" numFmtId="0" xfId="0" applyAlignment="1" applyBorder="1" applyFont="1">
      <alignment horizontal="center" vertical="center"/>
    </xf>
    <xf borderId="10" fillId="0" fontId="7" numFmtId="0" xfId="0" applyAlignment="1" applyBorder="1" applyFont="1">
      <alignment horizontal="center"/>
    </xf>
    <xf borderId="13" fillId="0" fontId="4" numFmtId="0" xfId="0" applyAlignment="1" applyBorder="1" applyFont="1">
      <alignment horizontal="left" vertical="center"/>
    </xf>
    <xf borderId="3" fillId="0" fontId="4" numFmtId="0" xfId="0" applyAlignment="1" applyBorder="1" applyFont="1">
      <alignment horizontal="left" vertical="center"/>
    </xf>
    <xf borderId="6" fillId="0" fontId="4" numFmtId="0" xfId="0" applyAlignment="1" applyBorder="1" applyFont="1">
      <alignment horizontal="left" shrinkToFit="0" vertical="center" wrapText="1"/>
    </xf>
    <xf borderId="15" fillId="0" fontId="4" numFmtId="0" xfId="0" applyAlignment="1" applyBorder="1" applyFont="1">
      <alignment horizontal="left" shrinkToFit="0" vertical="center" wrapText="1"/>
    </xf>
    <xf borderId="14" fillId="0" fontId="6" numFmtId="0" xfId="0" applyAlignment="1" applyBorder="1" applyFont="1">
      <alignment horizontal="center"/>
    </xf>
    <xf borderId="9" fillId="0" fontId="6" numFmtId="0" xfId="0" applyAlignment="1" applyBorder="1" applyFont="1">
      <alignment horizontal="center"/>
    </xf>
    <xf borderId="10" fillId="0" fontId="4" numFmtId="3" xfId="0" applyAlignment="1" applyBorder="1" applyFont="1" applyNumberFormat="1">
      <alignment horizontal="center" vertical="center"/>
    </xf>
    <xf borderId="10" fillId="0" fontId="4" numFmtId="3" xfId="0" applyAlignment="1" applyBorder="1" applyFont="1" applyNumberFormat="1">
      <alignment horizontal="center"/>
    </xf>
    <xf borderId="5" fillId="0" fontId="4" numFmtId="0" xfId="0" applyAlignment="1" applyBorder="1" applyFont="1">
      <alignment horizontal="center"/>
    </xf>
    <xf borderId="0" fillId="0" fontId="4" numFmtId="0" xfId="0" applyAlignment="1" applyFont="1">
      <alignment horizontal="center"/>
    </xf>
    <xf borderId="2" fillId="0" fontId="4" numFmtId="0" xfId="0" applyAlignment="1" applyBorder="1" applyFont="1">
      <alignment horizontal="left" vertical="center"/>
    </xf>
    <xf borderId="10" fillId="0" fontId="4" numFmtId="10" xfId="0" applyAlignment="1" applyBorder="1" applyFont="1" applyNumberFormat="1">
      <alignment horizontal="center" vertical="center"/>
    </xf>
    <xf borderId="0" fillId="0" fontId="4" numFmtId="10" xfId="0" applyFont="1" applyNumberFormat="1"/>
    <xf borderId="10" fillId="0" fontId="6" numFmtId="10" xfId="0" applyAlignment="1" applyBorder="1" applyFont="1" applyNumberFormat="1">
      <alignment horizontal="center" vertical="center"/>
    </xf>
    <xf borderId="10" fillId="2" fontId="6" numFmtId="10" xfId="0" applyAlignment="1" applyBorder="1" applyFont="1" applyNumberFormat="1">
      <alignment horizontal="center" vertical="center"/>
    </xf>
    <xf borderId="0" fillId="0" fontId="4" numFmtId="10" xfId="0" applyAlignment="1" applyFont="1" applyNumberFormat="1">
      <alignment horizontal="center" vertical="center"/>
    </xf>
    <xf borderId="10" fillId="2" fontId="4" numFmtId="3" xfId="0" applyAlignment="1" applyBorder="1" applyFont="1" applyNumberFormat="1">
      <alignment horizontal="center"/>
    </xf>
    <xf borderId="5" fillId="0" fontId="4" numFmtId="0" xfId="0" applyAlignment="1" applyBorder="1" applyFont="1">
      <alignment horizontal="center" vertical="center"/>
    </xf>
    <xf borderId="10" fillId="2" fontId="6" numFmtId="0" xfId="0" applyAlignment="1" applyBorder="1" applyFont="1">
      <alignment horizontal="center" vertical="center"/>
    </xf>
    <xf borderId="5" fillId="2" fontId="4" numFmtId="0" xfId="0" applyAlignment="1" applyBorder="1" applyFont="1">
      <alignment horizontal="left" vertical="center"/>
    </xf>
    <xf borderId="10" fillId="2" fontId="7" numFmtId="2" xfId="0" applyAlignment="1" applyBorder="1" applyFont="1" applyNumberFormat="1">
      <alignment horizontal="center"/>
    </xf>
    <xf borderId="10" fillId="0" fontId="7" numFmtId="2" xfId="0" applyAlignment="1" applyBorder="1" applyFont="1" applyNumberFormat="1">
      <alignment horizontal="center"/>
    </xf>
    <xf borderId="17" fillId="2" fontId="6" numFmtId="0" xfId="0" applyAlignment="1" applyBorder="1" applyFont="1">
      <alignment horizontal="center" vertical="center"/>
    </xf>
    <xf borderId="21" fillId="2" fontId="4" numFmtId="0" xfId="0" applyAlignment="1" applyBorder="1" applyFont="1">
      <alignment horizontal="left" shrinkToFit="0" vertical="center" wrapText="1"/>
    </xf>
    <xf borderId="22" fillId="0" fontId="3" numFmtId="0" xfId="0" applyBorder="1" applyFont="1"/>
    <xf borderId="23" fillId="0" fontId="3" numFmtId="0" xfId="0" applyBorder="1" applyFont="1"/>
    <xf borderId="5" fillId="0" fontId="4" numFmtId="3" xfId="0" applyAlignment="1" applyBorder="1" applyFont="1" applyNumberFormat="1">
      <alignment horizontal="center"/>
    </xf>
    <xf borderId="12" fillId="0" fontId="4" numFmtId="0" xfId="0" applyAlignment="1" applyBorder="1" applyFont="1">
      <alignment horizontal="left" vertical="center"/>
    </xf>
    <xf borderId="10" fillId="2" fontId="4" numFmtId="0" xfId="0" applyAlignment="1" applyBorder="1" applyFont="1">
      <alignment horizontal="left" vertical="center"/>
    </xf>
    <xf borderId="18" fillId="2" fontId="8" numFmtId="0" xfId="0" applyBorder="1" applyFont="1"/>
    <xf borderId="10" fillId="0" fontId="4" numFmtId="0" xfId="0" applyAlignment="1" applyBorder="1" applyFont="1">
      <alignment vertical="center"/>
    </xf>
    <xf borderId="0" fillId="0" fontId="4" numFmtId="0" xfId="0" applyAlignment="1" applyFont="1">
      <alignment vertical="center"/>
    </xf>
    <xf borderId="17" fillId="2" fontId="4" numFmtId="0" xfId="0" applyAlignment="1" applyBorder="1" applyFont="1">
      <alignment horizontal="center"/>
    </xf>
    <xf borderId="18" fillId="2" fontId="4" numFmtId="0" xfId="0" applyAlignment="1" applyBorder="1" applyFont="1">
      <alignment horizontal="center"/>
    </xf>
    <xf borderId="24" fillId="2" fontId="4" numFmtId="0" xfId="0" applyAlignment="1" applyBorder="1" applyFont="1">
      <alignment horizontal="center"/>
    </xf>
    <xf borderId="7" fillId="0" fontId="4" numFmtId="0" xfId="0" applyAlignment="1" applyBorder="1" applyFont="1">
      <alignment horizontal="center"/>
    </xf>
    <xf borderId="9" fillId="0" fontId="4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8.71"/>
    <col customWidth="1" min="4" max="4" width="30.43"/>
    <col customWidth="1" min="5" max="26" width="8.71"/>
  </cols>
  <sheetData>
    <row r="1">
      <c r="A1" s="1" t="s">
        <v>0</v>
      </c>
      <c r="M1" s="2"/>
      <c r="N1" s="1"/>
    </row>
    <row r="2">
      <c r="A2" s="3" t="s">
        <v>1</v>
      </c>
      <c r="B2" s="4" t="s">
        <v>2</v>
      </c>
      <c r="C2" s="5"/>
      <c r="D2" s="6"/>
      <c r="E2" s="3" t="s">
        <v>3</v>
      </c>
      <c r="F2" s="7" t="s">
        <v>4</v>
      </c>
      <c r="G2" s="8"/>
      <c r="H2" s="8"/>
      <c r="I2" s="8"/>
      <c r="J2" s="8"/>
      <c r="K2" s="8"/>
      <c r="L2" s="8"/>
      <c r="M2" s="8"/>
      <c r="N2" s="8"/>
    </row>
    <row r="3">
      <c r="A3" s="9"/>
      <c r="B3" s="10"/>
      <c r="D3" s="11"/>
      <c r="E3" s="9"/>
      <c r="F3" s="12">
        <v>2016.0</v>
      </c>
      <c r="G3" s="12">
        <v>2017.0</v>
      </c>
      <c r="H3" s="12">
        <v>2018.0</v>
      </c>
      <c r="I3" s="3">
        <v>2019.0</v>
      </c>
      <c r="J3" s="3">
        <v>2020.0</v>
      </c>
      <c r="K3" s="3">
        <v>2021.0</v>
      </c>
      <c r="L3" s="13">
        <v>2022.0</v>
      </c>
      <c r="M3" s="14">
        <v>2023.0</v>
      </c>
      <c r="N3" s="14">
        <v>2024.0</v>
      </c>
    </row>
    <row r="4">
      <c r="A4" s="15"/>
      <c r="B4" s="16"/>
      <c r="C4" s="17"/>
      <c r="D4" s="18"/>
      <c r="E4" s="15"/>
      <c r="F4" s="19"/>
      <c r="G4" s="19"/>
      <c r="H4" s="19"/>
      <c r="I4" s="15"/>
      <c r="J4" s="15"/>
      <c r="K4" s="15"/>
      <c r="L4" s="15"/>
      <c r="M4" s="15"/>
      <c r="N4" s="15"/>
    </row>
    <row r="5">
      <c r="A5" s="20" t="s">
        <v>5</v>
      </c>
      <c r="B5" s="21" t="s">
        <v>6</v>
      </c>
      <c r="C5" s="8"/>
      <c r="D5" s="22"/>
      <c r="E5" s="20" t="s">
        <v>7</v>
      </c>
      <c r="F5" s="20" t="s">
        <v>8</v>
      </c>
      <c r="G5" s="20" t="s">
        <v>9</v>
      </c>
      <c r="H5" s="20" t="s">
        <v>10</v>
      </c>
      <c r="I5" s="20" t="s">
        <v>11</v>
      </c>
      <c r="J5" s="20" t="s">
        <v>12</v>
      </c>
      <c r="K5" s="20" t="s">
        <v>13</v>
      </c>
      <c r="L5" s="23" t="s">
        <v>14</v>
      </c>
      <c r="M5" s="23" t="s">
        <v>15</v>
      </c>
      <c r="N5" s="23" t="s">
        <v>16</v>
      </c>
    </row>
    <row r="6">
      <c r="A6" s="24"/>
      <c r="B6" s="25" t="s">
        <v>17</v>
      </c>
      <c r="C6" s="8"/>
      <c r="D6" s="22"/>
      <c r="E6" s="26"/>
      <c r="F6" s="24"/>
      <c r="G6" s="24"/>
      <c r="H6" s="24"/>
      <c r="I6" s="24"/>
      <c r="J6" s="24"/>
      <c r="K6" s="24"/>
      <c r="L6" s="27"/>
      <c r="M6" s="27"/>
      <c r="N6" s="12"/>
    </row>
    <row r="7">
      <c r="A7" s="27">
        <v>1.0</v>
      </c>
      <c r="B7" s="28" t="s">
        <v>18</v>
      </c>
      <c r="C7" s="8"/>
      <c r="D7" s="22"/>
      <c r="E7" s="29" t="s">
        <v>19</v>
      </c>
      <c r="F7" s="27">
        <v>0.0</v>
      </c>
      <c r="G7" s="27">
        <v>0.0</v>
      </c>
      <c r="H7" s="27">
        <v>0.0</v>
      </c>
      <c r="I7" s="27">
        <v>1.0</v>
      </c>
      <c r="J7" s="27">
        <v>1.0</v>
      </c>
      <c r="K7" s="27">
        <v>1.0</v>
      </c>
      <c r="L7" s="27">
        <v>1.0</v>
      </c>
      <c r="M7" s="29">
        <v>3.0</v>
      </c>
      <c r="N7" s="27">
        <v>70.0</v>
      </c>
    </row>
    <row r="8">
      <c r="A8" s="27">
        <v>2.0</v>
      </c>
      <c r="B8" s="30" t="s">
        <v>20</v>
      </c>
      <c r="C8" s="8"/>
      <c r="D8" s="22"/>
      <c r="E8" s="26" t="s">
        <v>21</v>
      </c>
      <c r="F8" s="31">
        <v>0.0</v>
      </c>
      <c r="G8" s="31">
        <v>0.0</v>
      </c>
      <c r="H8" s="31">
        <v>0.0</v>
      </c>
      <c r="I8" s="31">
        <v>1.0</v>
      </c>
      <c r="J8" s="31">
        <v>0.0</v>
      </c>
      <c r="K8" s="31">
        <v>0.0</v>
      </c>
      <c r="L8" s="32">
        <v>1.0</v>
      </c>
      <c r="M8" s="26">
        <v>78.0</v>
      </c>
      <c r="N8" s="31">
        <f>41+46+26</f>
        <v>113</v>
      </c>
    </row>
    <row r="9">
      <c r="A9" s="27">
        <v>3.0</v>
      </c>
      <c r="B9" s="30" t="s">
        <v>22</v>
      </c>
      <c r="C9" s="8"/>
      <c r="D9" s="22"/>
      <c r="E9" s="26" t="s">
        <v>23</v>
      </c>
      <c r="F9" s="24">
        <v>0.0</v>
      </c>
      <c r="G9" s="24">
        <v>0.0</v>
      </c>
      <c r="H9" s="24">
        <v>0.0</v>
      </c>
      <c r="I9" s="24">
        <v>0.0</v>
      </c>
      <c r="J9" s="24">
        <v>0.0</v>
      </c>
      <c r="K9" s="24">
        <v>0.0</v>
      </c>
      <c r="L9" s="27">
        <v>41.0</v>
      </c>
      <c r="M9" s="26">
        <v>42.0</v>
      </c>
      <c r="N9" s="24">
        <v>3.0</v>
      </c>
    </row>
    <row r="10">
      <c r="A10" s="27">
        <v>4.0</v>
      </c>
      <c r="B10" s="30" t="s">
        <v>24</v>
      </c>
      <c r="C10" s="8"/>
      <c r="D10" s="22"/>
      <c r="E10" s="26" t="s">
        <v>25</v>
      </c>
      <c r="F10" s="24">
        <v>0.0</v>
      </c>
      <c r="G10" s="24">
        <v>0.0</v>
      </c>
      <c r="H10" s="24">
        <v>0.0</v>
      </c>
      <c r="I10" s="24">
        <v>1.0</v>
      </c>
      <c r="J10" s="24">
        <v>0.0</v>
      </c>
      <c r="K10" s="24">
        <v>0.0</v>
      </c>
      <c r="L10" s="27">
        <v>300.0</v>
      </c>
      <c r="M10" s="26">
        <v>405.0</v>
      </c>
      <c r="N10" s="27">
        <v>523.0</v>
      </c>
    </row>
    <row r="11">
      <c r="A11" s="27">
        <v>5.0</v>
      </c>
      <c r="B11" s="30" t="s">
        <v>26</v>
      </c>
      <c r="C11" s="8"/>
      <c r="D11" s="22"/>
      <c r="E11" s="26" t="s">
        <v>25</v>
      </c>
      <c r="F11" s="24">
        <v>0.0</v>
      </c>
      <c r="G11" s="24">
        <v>0.0</v>
      </c>
      <c r="H11" s="24">
        <v>7.0</v>
      </c>
      <c r="I11" s="24">
        <v>0.0</v>
      </c>
      <c r="J11" s="24">
        <v>0.0</v>
      </c>
      <c r="K11" s="24">
        <v>0.0</v>
      </c>
      <c r="L11" s="27">
        <v>0.0</v>
      </c>
      <c r="M11" s="26">
        <v>0.0</v>
      </c>
      <c r="N11" s="33">
        <v>0.0</v>
      </c>
    </row>
    <row r="12">
      <c r="A12" s="27">
        <v>6.0</v>
      </c>
      <c r="B12" s="30" t="s">
        <v>27</v>
      </c>
      <c r="C12" s="8"/>
      <c r="D12" s="22"/>
      <c r="E12" s="26" t="s">
        <v>25</v>
      </c>
      <c r="F12" s="24">
        <v>0.0</v>
      </c>
      <c r="G12" s="24">
        <v>0.0</v>
      </c>
      <c r="H12" s="24">
        <v>0.0</v>
      </c>
      <c r="I12" s="24">
        <v>0.0</v>
      </c>
      <c r="J12" s="24">
        <v>0.0</v>
      </c>
      <c r="K12" s="24">
        <v>0.0</v>
      </c>
      <c r="L12" s="24">
        <v>0.0</v>
      </c>
      <c r="M12" s="24">
        <v>0.0</v>
      </c>
      <c r="N12" s="27">
        <v>8465.0</v>
      </c>
    </row>
    <row r="13">
      <c r="A13" s="27">
        <v>7.0</v>
      </c>
      <c r="B13" s="34" t="s">
        <v>28</v>
      </c>
      <c r="C13" s="8"/>
      <c r="D13" s="22"/>
      <c r="E13" s="35" t="s">
        <v>29</v>
      </c>
      <c r="F13" s="36">
        <v>0.0</v>
      </c>
      <c r="G13" s="36">
        <v>0.0</v>
      </c>
      <c r="H13" s="36">
        <v>0.0</v>
      </c>
      <c r="I13" s="36">
        <v>0.0</v>
      </c>
      <c r="J13" s="36">
        <v>0.0</v>
      </c>
      <c r="K13" s="37">
        <v>0.42</v>
      </c>
      <c r="L13" s="38">
        <v>0.5</v>
      </c>
      <c r="M13" s="39">
        <v>0.68</v>
      </c>
      <c r="N13" s="38">
        <v>1.0</v>
      </c>
    </row>
    <row r="14">
      <c r="A14" s="24"/>
      <c r="B14" s="40" t="s">
        <v>30</v>
      </c>
      <c r="C14" s="8"/>
      <c r="D14" s="22"/>
      <c r="E14" s="24" t="s">
        <v>31</v>
      </c>
      <c r="F14" s="24">
        <v>0.0</v>
      </c>
      <c r="G14" s="24">
        <v>0.0</v>
      </c>
      <c r="H14" s="24">
        <v>0.0</v>
      </c>
      <c r="I14" s="24">
        <v>0.0</v>
      </c>
      <c r="J14" s="24">
        <v>0.0</v>
      </c>
      <c r="K14" s="24">
        <v>17.0</v>
      </c>
      <c r="L14" s="27">
        <v>21.0</v>
      </c>
      <c r="M14" s="26">
        <v>28.0</v>
      </c>
      <c r="N14" s="27">
        <v>41.0</v>
      </c>
    </row>
    <row r="15">
      <c r="A15" s="24"/>
      <c r="B15" s="34" t="s">
        <v>32</v>
      </c>
      <c r="C15" s="8"/>
      <c r="D15" s="22"/>
      <c r="E15" s="24" t="s">
        <v>31</v>
      </c>
      <c r="F15" s="24">
        <v>41.0</v>
      </c>
      <c r="G15" s="24">
        <v>41.0</v>
      </c>
      <c r="H15" s="24">
        <v>41.0</v>
      </c>
      <c r="I15" s="24">
        <v>41.0</v>
      </c>
      <c r="J15" s="24">
        <v>41.0</v>
      </c>
      <c r="K15" s="24">
        <v>41.0</v>
      </c>
      <c r="L15" s="27">
        <v>41.0</v>
      </c>
      <c r="M15" s="26">
        <v>41.0</v>
      </c>
      <c r="N15" s="41">
        <v>41.0</v>
      </c>
    </row>
    <row r="16">
      <c r="A16" s="24">
        <v>8.0</v>
      </c>
      <c r="B16" s="34" t="s">
        <v>33</v>
      </c>
      <c r="C16" s="8"/>
      <c r="D16" s="22"/>
      <c r="E16" s="24" t="s">
        <v>19</v>
      </c>
      <c r="F16" s="26">
        <v>41.0</v>
      </c>
      <c r="G16" s="26">
        <v>41.0</v>
      </c>
      <c r="H16" s="26">
        <v>41.0</v>
      </c>
      <c r="I16" s="26">
        <v>41.0</v>
      </c>
      <c r="J16" s="24">
        <v>41.0</v>
      </c>
      <c r="K16" s="24">
        <v>41.0</v>
      </c>
      <c r="L16" s="27">
        <v>123.0</v>
      </c>
      <c r="M16" s="26">
        <v>126.0</v>
      </c>
      <c r="N16" s="27">
        <v>126.0</v>
      </c>
    </row>
    <row r="17">
      <c r="A17" s="24">
        <v>9.0</v>
      </c>
      <c r="B17" s="34" t="s">
        <v>34</v>
      </c>
      <c r="C17" s="42"/>
      <c r="D17" s="43"/>
      <c r="E17" s="24" t="s">
        <v>25</v>
      </c>
      <c r="F17" s="26">
        <f t="shared" ref="F17:N17" si="1">F18+F19</f>
        <v>647</v>
      </c>
      <c r="G17" s="26">
        <f t="shared" si="1"/>
        <v>654</v>
      </c>
      <c r="H17" s="26">
        <f t="shared" si="1"/>
        <v>1514</v>
      </c>
      <c r="I17" s="26">
        <f t="shared" si="1"/>
        <v>1386</v>
      </c>
      <c r="J17" s="24">
        <f t="shared" si="1"/>
        <v>2100</v>
      </c>
      <c r="K17" s="27">
        <f t="shared" si="1"/>
        <v>880</v>
      </c>
      <c r="L17" s="27">
        <f t="shared" si="1"/>
        <v>2308</v>
      </c>
      <c r="M17" s="44">
        <f t="shared" si="1"/>
        <v>18395</v>
      </c>
      <c r="N17" s="45">
        <f t="shared" si="1"/>
        <v>18783</v>
      </c>
    </row>
    <row r="18">
      <c r="A18" s="24"/>
      <c r="B18" s="46" t="s">
        <v>35</v>
      </c>
      <c r="C18" s="47"/>
      <c r="D18" s="48"/>
      <c r="E18" s="27" t="s">
        <v>25</v>
      </c>
      <c r="F18" s="29">
        <v>0.0</v>
      </c>
      <c r="G18" s="29">
        <v>450.0</v>
      </c>
      <c r="H18" s="29">
        <v>500.0</v>
      </c>
      <c r="I18" s="49">
        <v>700.0</v>
      </c>
      <c r="J18" s="49">
        <v>720.0</v>
      </c>
      <c r="K18" s="49">
        <v>810.0</v>
      </c>
      <c r="L18" s="49">
        <v>850.0</v>
      </c>
      <c r="M18" s="49">
        <v>14231.0</v>
      </c>
      <c r="N18" s="45">
        <v>14526.0</v>
      </c>
    </row>
    <row r="19">
      <c r="A19" s="24"/>
      <c r="B19" s="46" t="s">
        <v>36</v>
      </c>
      <c r="C19" s="47"/>
      <c r="D19" s="48"/>
      <c r="E19" s="27" t="s">
        <v>25</v>
      </c>
      <c r="F19" s="29">
        <v>647.0</v>
      </c>
      <c r="G19" s="29">
        <v>204.0</v>
      </c>
      <c r="H19" s="29">
        <v>1014.0</v>
      </c>
      <c r="I19" s="29">
        <v>686.0</v>
      </c>
      <c r="J19" s="27">
        <v>1380.0</v>
      </c>
      <c r="K19" s="27">
        <v>70.0</v>
      </c>
      <c r="L19" s="27">
        <v>1458.0</v>
      </c>
      <c r="M19" s="44">
        <v>4164.0</v>
      </c>
      <c r="N19" s="45">
        <v>4257.0</v>
      </c>
    </row>
    <row r="20" ht="15.75" customHeight="1">
      <c r="A20" s="24"/>
      <c r="E20" s="50"/>
      <c r="F20" s="50"/>
      <c r="G20" s="50"/>
      <c r="H20" s="50"/>
      <c r="I20" s="50"/>
      <c r="J20" s="50"/>
      <c r="K20" s="50"/>
      <c r="L20" s="50"/>
      <c r="M20" s="50"/>
      <c r="N20" s="51"/>
    </row>
    <row r="21" ht="15.75" customHeight="1">
      <c r="A21" s="24"/>
      <c r="B21" s="52" t="s">
        <v>37</v>
      </c>
      <c r="C21" s="8"/>
      <c r="D21" s="22"/>
      <c r="E21" s="24"/>
      <c r="F21" s="24"/>
      <c r="G21" s="24"/>
      <c r="H21" s="24"/>
      <c r="I21" s="24"/>
      <c r="J21" s="24"/>
      <c r="K21" s="24"/>
      <c r="L21" s="27"/>
      <c r="M21" s="26"/>
      <c r="N21" s="27"/>
    </row>
    <row r="22" ht="15.75" customHeight="1">
      <c r="A22" s="24">
        <v>10.0</v>
      </c>
      <c r="B22" s="53" t="s">
        <v>38</v>
      </c>
      <c r="C22" s="54"/>
      <c r="D22" s="54"/>
      <c r="E22" s="24" t="s">
        <v>39</v>
      </c>
      <c r="F22" s="24">
        <v>0.0</v>
      </c>
      <c r="G22" s="24">
        <v>0.0</v>
      </c>
      <c r="H22" s="24">
        <v>0.0</v>
      </c>
      <c r="I22" s="24">
        <v>0.0</v>
      </c>
      <c r="J22" s="24">
        <v>0.0</v>
      </c>
      <c r="K22" s="24">
        <v>0.0</v>
      </c>
      <c r="L22" s="27">
        <v>0.0</v>
      </c>
      <c r="M22" s="26" t="s">
        <v>40</v>
      </c>
      <c r="N22" s="27" t="s">
        <v>41</v>
      </c>
    </row>
    <row r="23" ht="15.75" customHeight="1">
      <c r="A23" s="24">
        <v>11.0</v>
      </c>
      <c r="B23" s="55" t="s">
        <v>42</v>
      </c>
      <c r="E23" s="24" t="s">
        <v>43</v>
      </c>
      <c r="F23" s="24">
        <v>0.0</v>
      </c>
      <c r="G23" s="24">
        <v>0.0</v>
      </c>
      <c r="H23" s="24">
        <v>0.0</v>
      </c>
      <c r="I23" s="24">
        <v>0.0</v>
      </c>
      <c r="J23" s="24">
        <v>0.0</v>
      </c>
      <c r="K23" s="24">
        <v>0.0</v>
      </c>
      <c r="L23" s="24">
        <v>0.0</v>
      </c>
      <c r="M23" s="24">
        <v>65.81</v>
      </c>
      <c r="N23" s="56">
        <v>66.83</v>
      </c>
    </row>
    <row r="24" ht="15.75" customHeight="1">
      <c r="A24" s="24"/>
      <c r="B24" s="30" t="s">
        <v>44</v>
      </c>
      <c r="C24" s="8"/>
      <c r="D24" s="22"/>
      <c r="E24" s="26" t="s">
        <v>29</v>
      </c>
      <c r="F24" s="24">
        <v>25.5</v>
      </c>
      <c r="G24" s="24">
        <v>51.57</v>
      </c>
      <c r="H24" s="24">
        <v>52.5</v>
      </c>
      <c r="I24" s="24">
        <v>43.0</v>
      </c>
      <c r="J24" s="24">
        <v>31.0</v>
      </c>
      <c r="K24" s="24">
        <v>17.05</v>
      </c>
      <c r="L24" s="27">
        <v>19.25</v>
      </c>
      <c r="M24" s="57">
        <v>63.3</v>
      </c>
      <c r="N24" s="24">
        <v>37.5</v>
      </c>
    </row>
    <row r="25" ht="15.75" customHeight="1">
      <c r="A25" s="24"/>
      <c r="B25" s="34" t="s">
        <v>45</v>
      </c>
      <c r="C25" s="58"/>
      <c r="D25" s="43"/>
      <c r="E25" s="24" t="s">
        <v>46</v>
      </c>
      <c r="F25" s="24">
        <v>42.0</v>
      </c>
      <c r="G25" s="24">
        <v>39.0</v>
      </c>
      <c r="H25" s="24">
        <v>44.0</v>
      </c>
      <c r="I25" s="24">
        <v>36.0</v>
      </c>
      <c r="J25" s="24">
        <v>33.0</v>
      </c>
      <c r="K25" s="24">
        <v>22.0</v>
      </c>
      <c r="L25" s="27">
        <v>24.0</v>
      </c>
      <c r="M25" s="26">
        <v>34.0</v>
      </c>
      <c r="N25" s="24">
        <v>33.0</v>
      </c>
    </row>
    <row r="26" ht="15.75" customHeight="1">
      <c r="A26" s="24"/>
      <c r="B26" s="34" t="s">
        <v>47</v>
      </c>
      <c r="C26" s="42"/>
      <c r="D26" s="43"/>
      <c r="E26" s="24" t="s">
        <v>46</v>
      </c>
      <c r="F26" s="24">
        <v>25.0</v>
      </c>
      <c r="G26" s="24">
        <v>30.0</v>
      </c>
      <c r="H26" s="24">
        <v>28.0</v>
      </c>
      <c r="I26" s="24">
        <v>32.0</v>
      </c>
      <c r="J26" s="24">
        <v>29.0</v>
      </c>
      <c r="K26" s="24">
        <v>25.0</v>
      </c>
      <c r="L26" s="27">
        <v>27.0</v>
      </c>
      <c r="M26" s="26">
        <v>48.0</v>
      </c>
      <c r="N26" s="24">
        <v>42.0</v>
      </c>
    </row>
    <row r="27" ht="15.75" customHeight="1">
      <c r="A27" s="24"/>
      <c r="B27" s="34" t="s">
        <v>48</v>
      </c>
      <c r="C27" s="59"/>
      <c r="D27" s="43"/>
      <c r="E27" s="24" t="s">
        <v>46</v>
      </c>
      <c r="F27" s="24">
        <v>35.0</v>
      </c>
      <c r="G27" s="24">
        <v>38.0</v>
      </c>
      <c r="H27" s="24">
        <v>40.0</v>
      </c>
      <c r="I27" s="24">
        <v>34.0</v>
      </c>
      <c r="J27" s="24">
        <v>0.0</v>
      </c>
      <c r="K27" s="24">
        <v>23.0</v>
      </c>
      <c r="L27" s="27">
        <v>26.0</v>
      </c>
      <c r="M27" s="26">
        <v>30.0</v>
      </c>
      <c r="N27" s="27">
        <v>60.0</v>
      </c>
    </row>
    <row r="28" ht="15.75" customHeight="1">
      <c r="A28" s="24"/>
      <c r="B28" s="34" t="s">
        <v>49</v>
      </c>
      <c r="C28" s="59"/>
      <c r="D28" s="43"/>
      <c r="E28" s="24" t="s">
        <v>46</v>
      </c>
      <c r="F28" s="24">
        <v>0.0</v>
      </c>
      <c r="G28" s="24">
        <v>100.0</v>
      </c>
      <c r="H28" s="24">
        <v>100.0</v>
      </c>
      <c r="I28" s="24">
        <v>100.0</v>
      </c>
      <c r="J28" s="24">
        <v>0.0</v>
      </c>
      <c r="K28" s="24">
        <v>0.0</v>
      </c>
      <c r="L28" s="27">
        <v>0.0</v>
      </c>
      <c r="M28" s="26">
        <v>30.0</v>
      </c>
      <c r="N28" s="27">
        <v>60.0</v>
      </c>
    </row>
    <row r="29" ht="15.75" customHeight="1">
      <c r="A29" s="24"/>
      <c r="B29" s="34" t="s">
        <v>50</v>
      </c>
      <c r="C29" s="60"/>
      <c r="D29" s="61"/>
      <c r="E29" s="24" t="s">
        <v>46</v>
      </c>
      <c r="F29" s="26">
        <v>0.0</v>
      </c>
      <c r="G29" s="26">
        <v>0.0</v>
      </c>
      <c r="H29" s="26">
        <v>0.0</v>
      </c>
      <c r="I29" s="26">
        <v>0.0</v>
      </c>
      <c r="J29" s="24">
        <v>0.0</v>
      </c>
      <c r="K29" s="24">
        <v>0.0</v>
      </c>
      <c r="L29" s="45">
        <v>0.0</v>
      </c>
      <c r="M29" s="26">
        <v>54.0</v>
      </c>
      <c r="N29" s="24">
        <v>254.0</v>
      </c>
    </row>
    <row r="30" ht="15.75" customHeight="1">
      <c r="A30" s="24">
        <v>12.0</v>
      </c>
      <c r="B30" s="40" t="s">
        <v>51</v>
      </c>
      <c r="C30" s="8"/>
      <c r="D30" s="22"/>
      <c r="E30" s="24" t="s">
        <v>19</v>
      </c>
      <c r="F30" s="26">
        <v>1170.0</v>
      </c>
      <c r="G30" s="26">
        <v>1159.0</v>
      </c>
      <c r="H30" s="26">
        <v>862.0</v>
      </c>
      <c r="I30" s="26">
        <v>1084.0</v>
      </c>
      <c r="J30" s="24">
        <v>1065.0</v>
      </c>
      <c r="K30" s="24">
        <v>1289.0</v>
      </c>
      <c r="L30" s="45">
        <v>1885.0</v>
      </c>
      <c r="M30" s="62">
        <v>2739.0</v>
      </c>
      <c r="N30" s="24">
        <v>7440.0</v>
      </c>
    </row>
    <row r="31" ht="15.75" customHeight="1">
      <c r="A31" s="24"/>
      <c r="B31" s="40" t="s">
        <v>52</v>
      </c>
      <c r="C31" s="8"/>
      <c r="D31" s="22"/>
      <c r="E31" s="24" t="s">
        <v>53</v>
      </c>
      <c r="F31" s="26">
        <v>1170.0</v>
      </c>
      <c r="G31" s="26">
        <v>1159.0</v>
      </c>
      <c r="H31" s="26">
        <v>862.0</v>
      </c>
      <c r="I31" s="26">
        <v>1084.0</v>
      </c>
      <c r="J31" s="24">
        <v>1065.0</v>
      </c>
      <c r="K31" s="24">
        <v>1289.0</v>
      </c>
      <c r="L31" s="45">
        <v>1885.0</v>
      </c>
      <c r="M31" s="63">
        <v>2739.0</v>
      </c>
      <c r="N31" s="24">
        <v>7440.0</v>
      </c>
    </row>
    <row r="32" ht="15.75" customHeight="1">
      <c r="A32" s="24"/>
      <c r="B32" s="34" t="s">
        <v>54</v>
      </c>
      <c r="C32" s="8"/>
      <c r="D32" s="22"/>
      <c r="E32" s="24" t="s">
        <v>19</v>
      </c>
      <c r="F32" s="24">
        <v>1170.0</v>
      </c>
      <c r="G32" s="24">
        <v>1159.0</v>
      </c>
      <c r="H32" s="24">
        <v>862.0</v>
      </c>
      <c r="I32" s="45">
        <v>391300.0</v>
      </c>
      <c r="J32" s="45">
        <v>397000.0</v>
      </c>
      <c r="K32" s="64">
        <v>373218.0</v>
      </c>
      <c r="L32" s="45">
        <v>372113.0</v>
      </c>
      <c r="M32" s="65">
        <v>377000.0</v>
      </c>
      <c r="N32" s="66">
        <v>387490.0</v>
      </c>
    </row>
    <row r="33" ht="15.75" customHeight="1">
      <c r="A33" s="24"/>
      <c r="B33" s="34" t="s">
        <v>55</v>
      </c>
      <c r="C33" s="8"/>
      <c r="D33" s="22"/>
      <c r="E33" s="24" t="s">
        <v>19</v>
      </c>
      <c r="F33" s="64">
        <v>1200.0</v>
      </c>
      <c r="G33" s="64">
        <v>2344.0</v>
      </c>
      <c r="H33" s="64">
        <v>4445.0</v>
      </c>
      <c r="I33" s="64">
        <v>5991.0</v>
      </c>
      <c r="J33" s="64">
        <v>7589.0</v>
      </c>
      <c r="K33" s="64">
        <v>17139.0</v>
      </c>
      <c r="L33" s="45">
        <v>21398.0</v>
      </c>
      <c r="M33" s="45">
        <v>7596.0</v>
      </c>
      <c r="N33" s="67">
        <v>5210.0</v>
      </c>
    </row>
    <row r="34" ht="15.75" customHeight="1">
      <c r="A34" s="24"/>
      <c r="B34" s="40" t="s">
        <v>56</v>
      </c>
      <c r="C34" s="8"/>
      <c r="D34" s="22"/>
      <c r="E34" s="24" t="s">
        <v>57</v>
      </c>
      <c r="F34" s="24">
        <v>0.0</v>
      </c>
      <c r="G34" s="24">
        <v>0.0</v>
      </c>
      <c r="H34" s="24">
        <v>0.0</v>
      </c>
      <c r="I34" s="64">
        <v>100.0</v>
      </c>
      <c r="J34" s="64">
        <v>2419.0</v>
      </c>
      <c r="K34" s="64">
        <v>2703.0</v>
      </c>
      <c r="L34" s="45">
        <v>2763.0</v>
      </c>
      <c r="M34" s="26">
        <v>672.0</v>
      </c>
      <c r="N34" s="24">
        <v>1200.0</v>
      </c>
    </row>
    <row r="35" ht="15.75" customHeight="1">
      <c r="A35" s="24"/>
      <c r="B35" s="40" t="s">
        <v>58</v>
      </c>
      <c r="C35" s="8"/>
      <c r="D35" s="22"/>
      <c r="E35" s="24" t="s">
        <v>53</v>
      </c>
      <c r="F35" s="24">
        <v>9.0</v>
      </c>
      <c r="G35" s="24">
        <v>9.0</v>
      </c>
      <c r="H35" s="24">
        <v>7.0</v>
      </c>
      <c r="I35" s="24">
        <v>6.0</v>
      </c>
      <c r="J35" s="24">
        <v>3.0</v>
      </c>
      <c r="K35" s="24">
        <v>10.0</v>
      </c>
      <c r="L35" s="27">
        <v>7.0</v>
      </c>
      <c r="M35" s="26">
        <v>10.0</v>
      </c>
      <c r="N35" s="24">
        <v>11.0</v>
      </c>
    </row>
    <row r="36" ht="15.75" customHeight="1">
      <c r="A36" s="24">
        <v>13.0</v>
      </c>
      <c r="B36" s="68" t="s">
        <v>59</v>
      </c>
      <c r="C36" s="5"/>
      <c r="D36" s="6"/>
      <c r="E36" s="24" t="s">
        <v>29</v>
      </c>
      <c r="F36" s="69">
        <v>0.0164</v>
      </c>
      <c r="G36" s="69">
        <v>0.0168</v>
      </c>
      <c r="H36" s="69">
        <v>0.0165</v>
      </c>
      <c r="I36" s="69">
        <v>0.0059</v>
      </c>
      <c r="J36" s="70">
        <v>0.0039</v>
      </c>
      <c r="K36" s="71">
        <v>0.0045</v>
      </c>
      <c r="L36" s="72">
        <v>0.0053</v>
      </c>
      <c r="M36" s="73">
        <f t="shared" ref="M36:N36" si="2">M37/M39</f>
        <v>0.01475246492</v>
      </c>
      <c r="N36" s="69">
        <f t="shared" si="2"/>
        <v>0.01420427141</v>
      </c>
    </row>
    <row r="37" ht="15.75" customHeight="1">
      <c r="A37" s="24"/>
      <c r="B37" s="40" t="s">
        <v>60</v>
      </c>
      <c r="C37" s="8"/>
      <c r="D37" s="22"/>
      <c r="E37" s="24" t="s">
        <v>61</v>
      </c>
      <c r="F37" s="64">
        <v>750.0</v>
      </c>
      <c r="G37" s="64">
        <v>3190.0</v>
      </c>
      <c r="H37" s="64">
        <v>3190.0</v>
      </c>
      <c r="I37" s="64">
        <v>3019.0</v>
      </c>
      <c r="J37" s="65">
        <v>3162.0</v>
      </c>
      <c r="K37" s="65">
        <v>4112.0</v>
      </c>
      <c r="L37" s="64">
        <v>5943.0</v>
      </c>
      <c r="M37" s="26">
        <v>8765.0</v>
      </c>
      <c r="N37" s="24">
        <v>8835.0</v>
      </c>
    </row>
    <row r="38" ht="15.75" customHeight="1">
      <c r="A38" s="24"/>
      <c r="B38" s="68" t="s">
        <v>62</v>
      </c>
      <c r="C38" s="5"/>
      <c r="D38" s="6"/>
      <c r="E38" s="24" t="s">
        <v>61</v>
      </c>
      <c r="F38" s="64">
        <v>1500.0</v>
      </c>
      <c r="G38" s="64">
        <v>2427.0</v>
      </c>
      <c r="H38" s="64">
        <v>8573.0</v>
      </c>
      <c r="I38" s="74">
        <v>5112.0</v>
      </c>
      <c r="J38" s="74">
        <v>7929.0</v>
      </c>
      <c r="K38" s="45">
        <v>9132.0</v>
      </c>
      <c r="L38" s="45">
        <v>11119.0</v>
      </c>
      <c r="M38" s="74">
        <v>12251.0</v>
      </c>
      <c r="N38" s="74">
        <v>12586.0</v>
      </c>
    </row>
    <row r="39" ht="15.75" customHeight="1">
      <c r="A39" s="75"/>
      <c r="B39" s="34" t="s">
        <v>63</v>
      </c>
      <c r="C39" s="8"/>
      <c r="D39" s="22"/>
      <c r="E39" s="24" t="s">
        <v>61</v>
      </c>
      <c r="F39" s="65">
        <v>750.0</v>
      </c>
      <c r="G39" s="65">
        <v>3190.0</v>
      </c>
      <c r="H39" s="65">
        <v>3190.0</v>
      </c>
      <c r="I39" s="45">
        <v>0.0</v>
      </c>
      <c r="J39" s="74">
        <v>0.0</v>
      </c>
      <c r="K39" s="74">
        <v>0.0</v>
      </c>
      <c r="L39" s="45">
        <v>0.0</v>
      </c>
      <c r="M39" s="65">
        <v>594138.0</v>
      </c>
      <c r="N39" s="65">
        <v>621996.0</v>
      </c>
    </row>
    <row r="40" ht="15.75" customHeight="1">
      <c r="A40" s="76">
        <v>14.0</v>
      </c>
      <c r="B40" s="77" t="s">
        <v>64</v>
      </c>
      <c r="C40" s="8"/>
      <c r="D40" s="22"/>
      <c r="E40" s="27" t="s">
        <v>29</v>
      </c>
      <c r="F40" s="78">
        <f>F41/F42*100</f>
        <v>0.006684491979</v>
      </c>
      <c r="G40" s="78">
        <f t="shared" ref="G40:J40" si="3">G41/G42*1000</f>
        <v>0.07900974454</v>
      </c>
      <c r="H40" s="78">
        <f t="shared" si="3"/>
        <v>0.07520746888</v>
      </c>
      <c r="I40" s="78">
        <f t="shared" si="3"/>
        <v>0.1840020445</v>
      </c>
      <c r="J40" s="78">
        <f t="shared" si="3"/>
        <v>0.1813602015</v>
      </c>
      <c r="K40" s="79">
        <f t="shared" ref="K40:N40" si="4">K41/K42*100</f>
        <v>0.1511181133</v>
      </c>
      <c r="L40" s="79">
        <f t="shared" si="4"/>
        <v>0.1625850212</v>
      </c>
      <c r="M40" s="79">
        <f t="shared" si="4"/>
        <v>0.1803713528</v>
      </c>
      <c r="N40" s="79">
        <f t="shared" si="4"/>
        <v>0.1754883997</v>
      </c>
    </row>
    <row r="41" ht="15.75" customHeight="1">
      <c r="A41" s="80"/>
      <c r="B41" s="81" t="s">
        <v>65</v>
      </c>
      <c r="C41" s="82"/>
      <c r="D41" s="83"/>
      <c r="E41" s="27" t="s">
        <v>66</v>
      </c>
      <c r="F41" s="27">
        <v>25.0</v>
      </c>
      <c r="G41" s="27">
        <v>30.0</v>
      </c>
      <c r="H41" s="27">
        <v>29.0</v>
      </c>
      <c r="I41" s="27">
        <v>72.0</v>
      </c>
      <c r="J41" s="27">
        <v>72.0</v>
      </c>
      <c r="K41" s="24">
        <v>564.0</v>
      </c>
      <c r="L41" s="27">
        <v>605.0</v>
      </c>
      <c r="M41" s="26">
        <v>680.0</v>
      </c>
      <c r="N41" s="26">
        <v>680.0</v>
      </c>
    </row>
    <row r="42" ht="15.75" customHeight="1">
      <c r="A42" s="80"/>
      <c r="B42" s="77" t="s">
        <v>67</v>
      </c>
      <c r="C42" s="8"/>
      <c r="D42" s="22"/>
      <c r="E42" s="27" t="s">
        <v>68</v>
      </c>
      <c r="F42" s="45">
        <v>374000.0</v>
      </c>
      <c r="G42" s="45">
        <v>379700.0</v>
      </c>
      <c r="H42" s="45">
        <v>385600.0</v>
      </c>
      <c r="I42" s="45">
        <v>391300.0</v>
      </c>
      <c r="J42" s="45">
        <v>397000.0</v>
      </c>
      <c r="K42" s="64">
        <v>373218.0</v>
      </c>
      <c r="L42" s="45">
        <v>372113.0</v>
      </c>
      <c r="M42" s="65">
        <v>377000.0</v>
      </c>
      <c r="N42" s="84">
        <v>387490.0</v>
      </c>
    </row>
    <row r="43" ht="15.75" customHeight="1">
      <c r="A43" s="24">
        <v>15.0</v>
      </c>
      <c r="B43" s="85" t="s">
        <v>69</v>
      </c>
      <c r="C43" s="17"/>
      <c r="D43" s="18"/>
      <c r="E43" s="24" t="s">
        <v>70</v>
      </c>
      <c r="F43" s="65">
        <v>2561.0</v>
      </c>
      <c r="G43" s="65">
        <v>3099.0</v>
      </c>
      <c r="H43" s="65">
        <v>2485.0</v>
      </c>
      <c r="I43" s="26">
        <v>0.0</v>
      </c>
      <c r="J43" s="64">
        <v>0.0</v>
      </c>
      <c r="K43" s="24">
        <v>0.0</v>
      </c>
      <c r="L43" s="45">
        <v>0.0</v>
      </c>
      <c r="M43" s="65">
        <v>19875.0</v>
      </c>
      <c r="N43" s="64">
        <v>27019.0</v>
      </c>
    </row>
    <row r="44" ht="15.75" customHeight="1">
      <c r="A44" s="24">
        <v>16.0</v>
      </c>
      <c r="B44" s="34" t="s">
        <v>71</v>
      </c>
      <c r="C44" s="8"/>
      <c r="D44" s="22"/>
      <c r="E44" s="24" t="s">
        <v>19</v>
      </c>
      <c r="F44" s="26">
        <v>2.0</v>
      </c>
      <c r="G44" s="26">
        <v>2.0</v>
      </c>
      <c r="H44" s="26">
        <v>2.0</v>
      </c>
      <c r="I44" s="26">
        <v>0.0</v>
      </c>
      <c r="J44" s="24">
        <v>0.0</v>
      </c>
      <c r="K44" s="24">
        <v>0.0</v>
      </c>
      <c r="L44" s="27">
        <v>2.0</v>
      </c>
      <c r="M44" s="26">
        <v>51.0</v>
      </c>
      <c r="N44" s="24">
        <v>115.0</v>
      </c>
    </row>
    <row r="45" ht="15.75" customHeight="1">
      <c r="A45" s="24">
        <v>17.0</v>
      </c>
      <c r="B45" s="40" t="s">
        <v>72</v>
      </c>
      <c r="C45" s="8"/>
      <c r="D45" s="22"/>
      <c r="E45" s="24" t="s">
        <v>19</v>
      </c>
      <c r="F45" s="24">
        <v>2.0</v>
      </c>
      <c r="G45" s="24">
        <v>2.0</v>
      </c>
      <c r="H45" s="24">
        <v>2.0</v>
      </c>
      <c r="I45" s="24">
        <v>0.0</v>
      </c>
      <c r="J45" s="24">
        <v>0.0</v>
      </c>
      <c r="K45" s="24">
        <v>0.0</v>
      </c>
      <c r="L45" s="27">
        <v>2.0</v>
      </c>
      <c r="M45" s="26">
        <v>51.0</v>
      </c>
      <c r="N45" s="24">
        <v>115.0</v>
      </c>
    </row>
    <row r="46" ht="15.75" customHeight="1">
      <c r="A46" s="24"/>
      <c r="B46" s="34" t="s">
        <v>73</v>
      </c>
      <c r="C46" s="8"/>
      <c r="D46" s="22"/>
      <c r="E46" s="24" t="s">
        <v>19</v>
      </c>
      <c r="F46" s="24">
        <v>2.0</v>
      </c>
      <c r="G46" s="24">
        <v>2.0</v>
      </c>
      <c r="H46" s="24">
        <v>2.0</v>
      </c>
      <c r="I46" s="24">
        <v>0.0</v>
      </c>
      <c r="J46" s="24">
        <v>0.0</v>
      </c>
      <c r="K46" s="24">
        <v>0.0</v>
      </c>
      <c r="L46" s="27">
        <v>4.0</v>
      </c>
      <c r="M46" s="26">
        <v>228.0</v>
      </c>
      <c r="N46" s="24">
        <v>228.0</v>
      </c>
    </row>
    <row r="47" ht="15.75" customHeight="1">
      <c r="A47" s="24">
        <v>18.0</v>
      </c>
      <c r="B47" s="86" t="s">
        <v>74</v>
      </c>
      <c r="C47" s="86"/>
      <c r="D47" s="86"/>
      <c r="E47" s="27"/>
      <c r="F47" s="24">
        <v>0.0</v>
      </c>
      <c r="G47" s="24">
        <v>0.0</v>
      </c>
      <c r="H47" s="24">
        <v>0.0</v>
      </c>
      <c r="I47" s="24">
        <v>0.0</v>
      </c>
      <c r="J47" s="24">
        <v>0.0</v>
      </c>
      <c r="K47" s="24">
        <v>0.0</v>
      </c>
      <c r="L47" s="24">
        <f t="shared" ref="L47:N47" si="5">L48+L49+L50</f>
        <v>5</v>
      </c>
      <c r="M47" s="29">
        <f t="shared" si="5"/>
        <v>10</v>
      </c>
      <c r="N47" s="29">
        <f t="shared" si="5"/>
        <v>18</v>
      </c>
    </row>
    <row r="48" ht="15.75" customHeight="1">
      <c r="A48" s="27"/>
      <c r="B48" s="86" t="s">
        <v>75</v>
      </c>
      <c r="C48" s="86"/>
      <c r="D48" s="86"/>
      <c r="E48" s="27"/>
      <c r="F48" s="24">
        <v>0.0</v>
      </c>
      <c r="G48" s="24">
        <v>0.0</v>
      </c>
      <c r="H48" s="24">
        <v>0.0</v>
      </c>
      <c r="I48" s="24">
        <v>0.0</v>
      </c>
      <c r="J48" s="24">
        <v>0.0</v>
      </c>
      <c r="K48" s="24">
        <v>0.0</v>
      </c>
      <c r="L48" s="24">
        <v>3.0</v>
      </c>
      <c r="M48" s="29">
        <v>3.0</v>
      </c>
      <c r="N48" s="24">
        <v>6.0</v>
      </c>
    </row>
    <row r="49" ht="15.75" customHeight="1">
      <c r="A49" s="27"/>
      <c r="B49" s="86" t="s">
        <v>76</v>
      </c>
      <c r="C49" s="86"/>
      <c r="D49" s="86"/>
      <c r="E49" s="27"/>
      <c r="F49" s="24">
        <v>0.0</v>
      </c>
      <c r="G49" s="24">
        <v>0.0</v>
      </c>
      <c r="H49" s="24">
        <v>0.0</v>
      </c>
      <c r="I49" s="24">
        <v>0.0</v>
      </c>
      <c r="J49" s="24">
        <v>0.0</v>
      </c>
      <c r="K49" s="24">
        <v>0.0</v>
      </c>
      <c r="L49" s="24">
        <v>2.0</v>
      </c>
      <c r="M49" s="29">
        <v>4.0</v>
      </c>
      <c r="N49" s="24">
        <v>9.0</v>
      </c>
    </row>
    <row r="50" ht="15.75" customHeight="1">
      <c r="A50" s="27"/>
      <c r="B50" s="86" t="s">
        <v>77</v>
      </c>
      <c r="C50" s="86"/>
      <c r="D50" s="86"/>
      <c r="E50" s="27"/>
      <c r="F50" s="24">
        <v>0.0</v>
      </c>
      <c r="G50" s="24">
        <v>0.0</v>
      </c>
      <c r="H50" s="24">
        <v>0.0</v>
      </c>
      <c r="I50" s="24">
        <v>0.0</v>
      </c>
      <c r="J50" s="24">
        <v>0.0</v>
      </c>
      <c r="K50" s="24">
        <v>0.0</v>
      </c>
      <c r="L50" s="24">
        <v>0.0</v>
      </c>
      <c r="M50" s="29">
        <v>3.0</v>
      </c>
      <c r="N50" s="29">
        <v>3.0</v>
      </c>
    </row>
    <row r="51" ht="15.75" customHeight="1">
      <c r="A51" s="27"/>
      <c r="B51" s="87" t="s">
        <v>78</v>
      </c>
      <c r="C51" s="86"/>
      <c r="D51" s="86"/>
      <c r="E51" s="27"/>
      <c r="F51" s="24">
        <v>0.0</v>
      </c>
      <c r="G51" s="24">
        <v>0.0</v>
      </c>
      <c r="H51" s="24">
        <v>0.0</v>
      </c>
      <c r="I51" s="24">
        <v>0.0</v>
      </c>
      <c r="J51" s="24">
        <v>0.0</v>
      </c>
      <c r="K51" s="24">
        <v>0.0</v>
      </c>
      <c r="L51" s="24">
        <v>0.0</v>
      </c>
      <c r="M51" s="24">
        <v>0.0</v>
      </c>
      <c r="N51" s="24">
        <v>0.0</v>
      </c>
    </row>
    <row r="52" ht="15.75" customHeight="1">
      <c r="A52" s="24">
        <v>19.0</v>
      </c>
      <c r="B52" s="40" t="s">
        <v>79</v>
      </c>
      <c r="C52" s="8"/>
      <c r="D52" s="22"/>
      <c r="E52" s="24" t="s">
        <v>66</v>
      </c>
      <c r="F52" s="24">
        <f>F53+F62+F71+F81+F82+F91+F100</f>
        <v>25</v>
      </c>
      <c r="G52" s="24">
        <f>G53+G62+G71+G72+G81+G82+G91+G100</f>
        <v>30</v>
      </c>
      <c r="H52" s="24">
        <f>H53+H62+H71+H72+H81+H91+H100</f>
        <v>27</v>
      </c>
      <c r="I52" s="24">
        <f>I53+I62+I71+I72+I81+I82+I91</f>
        <v>76</v>
      </c>
      <c r="J52" s="24">
        <f>J53+J62+J72++J81+J82+J91</f>
        <v>75</v>
      </c>
      <c r="K52" s="24">
        <f>K53+K62+K71+K72+K81+K82</f>
        <v>128</v>
      </c>
      <c r="L52" s="27">
        <f>L53+L62+L71+L72+L81+L82+L91</f>
        <v>204</v>
      </c>
      <c r="M52" s="66">
        <f>M53+M71+M72+M81+M82+M91</f>
        <v>172</v>
      </c>
      <c r="N52" s="31">
        <f>N54+N62+N71+N72+N81+N82+N91</f>
        <v>175</v>
      </c>
    </row>
    <row r="53" ht="15.75" customHeight="1">
      <c r="B53" s="31">
        <v>1.0</v>
      </c>
      <c r="C53" s="30" t="s">
        <v>80</v>
      </c>
      <c r="D53" s="22"/>
      <c r="E53" s="24" t="s">
        <v>66</v>
      </c>
      <c r="F53" s="24">
        <v>17.0</v>
      </c>
      <c r="G53" s="24">
        <v>20.0</v>
      </c>
      <c r="H53" s="24">
        <v>17.0</v>
      </c>
      <c r="I53" s="24">
        <f t="shared" ref="I53:N53" si="6">I54+I55+I56+I57+I58+I59+I60+I61</f>
        <v>42</v>
      </c>
      <c r="J53" s="24">
        <f t="shared" si="6"/>
        <v>42</v>
      </c>
      <c r="K53" s="24">
        <f t="shared" si="6"/>
        <v>80</v>
      </c>
      <c r="L53" s="27">
        <f t="shared" si="6"/>
        <v>81</v>
      </c>
      <c r="M53" s="66">
        <f t="shared" si="6"/>
        <v>92</v>
      </c>
      <c r="N53" s="24">
        <f t="shared" si="6"/>
        <v>120</v>
      </c>
    </row>
    <row r="54" ht="15.75" customHeight="1">
      <c r="A54" s="24"/>
      <c r="B54" s="24"/>
      <c r="C54" s="88" t="s">
        <v>81</v>
      </c>
      <c r="D54" s="88"/>
      <c r="E54" s="24"/>
      <c r="F54" s="24">
        <v>8.0</v>
      </c>
      <c r="G54" s="89">
        <v>8.0</v>
      </c>
      <c r="H54" s="24">
        <v>8.0</v>
      </c>
      <c r="I54" s="24">
        <v>10.0</v>
      </c>
      <c r="J54" s="24">
        <v>10.0</v>
      </c>
      <c r="K54" s="27">
        <v>16.0</v>
      </c>
      <c r="L54" s="27">
        <v>16.0</v>
      </c>
      <c r="M54" s="66">
        <v>16.0</v>
      </c>
      <c r="N54" s="24">
        <v>17.0</v>
      </c>
    </row>
    <row r="55" ht="15.75" customHeight="1">
      <c r="A55" s="24"/>
      <c r="B55" s="24"/>
      <c r="C55" s="88" t="s">
        <v>82</v>
      </c>
      <c r="D55" s="88"/>
      <c r="E55" s="24"/>
      <c r="F55" s="24">
        <v>1.0</v>
      </c>
      <c r="G55" s="24">
        <v>1.0</v>
      </c>
      <c r="H55" s="24">
        <v>1.0</v>
      </c>
      <c r="I55" s="24">
        <v>1.0</v>
      </c>
      <c r="J55" s="24">
        <v>1.0</v>
      </c>
      <c r="K55" s="27">
        <v>4.0</v>
      </c>
      <c r="L55" s="27">
        <v>4.0</v>
      </c>
      <c r="M55" s="66">
        <v>4.0</v>
      </c>
      <c r="N55" s="24">
        <v>11.0</v>
      </c>
    </row>
    <row r="56" ht="15.75" customHeight="1">
      <c r="A56" s="24"/>
      <c r="B56" s="24"/>
      <c r="C56" s="88" t="s">
        <v>83</v>
      </c>
      <c r="D56" s="88"/>
      <c r="E56" s="24"/>
      <c r="F56" s="24">
        <v>0.0</v>
      </c>
      <c r="G56" s="24">
        <v>0.0</v>
      </c>
      <c r="H56" s="24">
        <v>0.0</v>
      </c>
      <c r="I56" s="24">
        <v>1.0</v>
      </c>
      <c r="J56" s="24">
        <v>1.0</v>
      </c>
      <c r="K56" s="27">
        <v>2.0</v>
      </c>
      <c r="L56" s="27">
        <v>2.0</v>
      </c>
      <c r="M56" s="66">
        <v>2.0</v>
      </c>
      <c r="N56" s="24">
        <v>9.0</v>
      </c>
    </row>
    <row r="57" ht="15.75" customHeight="1">
      <c r="A57" s="24"/>
      <c r="B57" s="24"/>
      <c r="C57" s="88" t="s">
        <v>84</v>
      </c>
      <c r="D57" s="88"/>
      <c r="E57" s="24"/>
      <c r="F57" s="24">
        <v>3.0</v>
      </c>
      <c r="G57" s="24">
        <v>3.0</v>
      </c>
      <c r="H57" s="24">
        <v>3.0</v>
      </c>
      <c r="I57" s="24">
        <v>6.0</v>
      </c>
      <c r="J57" s="24">
        <v>6.0</v>
      </c>
      <c r="K57" s="27">
        <v>15.0</v>
      </c>
      <c r="L57" s="27">
        <v>16.0</v>
      </c>
      <c r="M57" s="66">
        <v>17.0</v>
      </c>
      <c r="N57" s="24">
        <v>16.0</v>
      </c>
    </row>
    <row r="58" ht="15.75" customHeight="1">
      <c r="A58" s="24"/>
      <c r="B58" s="24"/>
      <c r="C58" s="88" t="s">
        <v>85</v>
      </c>
      <c r="D58" s="88"/>
      <c r="E58" s="24"/>
      <c r="F58" s="24">
        <v>5.0</v>
      </c>
      <c r="G58" s="24">
        <v>5.0</v>
      </c>
      <c r="H58" s="24">
        <v>5.0</v>
      </c>
      <c r="I58" s="24">
        <v>9.0</v>
      </c>
      <c r="J58" s="24">
        <v>9.0</v>
      </c>
      <c r="K58" s="27">
        <v>13.0</v>
      </c>
      <c r="L58" s="27">
        <v>13.0</v>
      </c>
      <c r="M58" s="66">
        <v>18.0</v>
      </c>
      <c r="N58" s="24">
        <v>26.0</v>
      </c>
    </row>
    <row r="59" ht="15.75" customHeight="1">
      <c r="A59" s="24"/>
      <c r="B59" s="24"/>
      <c r="C59" s="88" t="s">
        <v>86</v>
      </c>
      <c r="D59" s="88"/>
      <c r="E59" s="24"/>
      <c r="F59" s="24">
        <v>3.0</v>
      </c>
      <c r="G59" s="24">
        <v>3.0</v>
      </c>
      <c r="H59" s="24">
        <v>3.0</v>
      </c>
      <c r="I59" s="24">
        <v>9.0</v>
      </c>
      <c r="J59" s="24">
        <v>9.0</v>
      </c>
      <c r="K59" s="27">
        <v>12.0</v>
      </c>
      <c r="L59" s="27">
        <v>12.0</v>
      </c>
      <c r="M59" s="66">
        <v>15.0</v>
      </c>
      <c r="N59" s="24">
        <v>22.0</v>
      </c>
    </row>
    <row r="60" ht="15.75" customHeight="1">
      <c r="A60" s="24"/>
      <c r="B60" s="24"/>
      <c r="C60" s="88" t="s">
        <v>87</v>
      </c>
      <c r="D60" s="88"/>
      <c r="E60" s="24"/>
      <c r="F60" s="24">
        <v>0.0</v>
      </c>
      <c r="G60" s="24">
        <v>0.0</v>
      </c>
      <c r="H60" s="24">
        <v>0.0</v>
      </c>
      <c r="I60" s="24">
        <v>5.0</v>
      </c>
      <c r="J60" s="24">
        <v>5.0</v>
      </c>
      <c r="K60" s="27">
        <v>14.0</v>
      </c>
      <c r="L60" s="27">
        <v>14.0</v>
      </c>
      <c r="M60" s="66">
        <v>16.0</v>
      </c>
      <c r="N60" s="24">
        <v>11.0</v>
      </c>
    </row>
    <row r="61" ht="15.75" customHeight="1">
      <c r="A61" s="24"/>
      <c r="B61" s="24"/>
      <c r="C61" s="88" t="s">
        <v>88</v>
      </c>
      <c r="D61" s="88"/>
      <c r="E61" s="24"/>
      <c r="F61" s="24">
        <v>0.0</v>
      </c>
      <c r="G61" s="24">
        <v>0.0</v>
      </c>
      <c r="H61" s="24">
        <v>0.0</v>
      </c>
      <c r="I61" s="24">
        <v>1.0</v>
      </c>
      <c r="J61" s="24">
        <v>1.0</v>
      </c>
      <c r="K61" s="27">
        <v>4.0</v>
      </c>
      <c r="L61" s="27">
        <v>4.0</v>
      </c>
      <c r="M61" s="66">
        <v>4.0</v>
      </c>
      <c r="N61" s="24">
        <v>8.0</v>
      </c>
    </row>
    <row r="62" ht="15.75" customHeight="1">
      <c r="A62" s="24"/>
      <c r="B62" s="24">
        <v>2.0</v>
      </c>
      <c r="C62" s="30" t="s">
        <v>89</v>
      </c>
      <c r="D62" s="22"/>
      <c r="E62" s="24" t="s">
        <v>66</v>
      </c>
      <c r="F62" s="24">
        <v>8.0</v>
      </c>
      <c r="G62" s="24">
        <v>10.0</v>
      </c>
      <c r="H62" s="24">
        <v>8.0</v>
      </c>
      <c r="I62" s="27">
        <f t="shared" ref="I62:N62" si="7">I63+I64+I65+I66+I67+I68+I69+I70</f>
        <v>30</v>
      </c>
      <c r="J62" s="27">
        <f t="shared" si="7"/>
        <v>31</v>
      </c>
      <c r="K62" s="27">
        <f t="shared" si="7"/>
        <v>36</v>
      </c>
      <c r="L62" s="27">
        <f t="shared" si="7"/>
        <v>38</v>
      </c>
      <c r="M62" s="90">
        <f t="shared" si="7"/>
        <v>45</v>
      </c>
      <c r="N62" s="27">
        <f t="shared" si="7"/>
        <v>56</v>
      </c>
    </row>
    <row r="63" ht="15.75" customHeight="1">
      <c r="A63" s="24"/>
      <c r="B63" s="31"/>
      <c r="C63" s="88" t="s">
        <v>81</v>
      </c>
      <c r="D63" s="88"/>
      <c r="E63" s="24"/>
      <c r="F63" s="24">
        <v>0.0</v>
      </c>
      <c r="G63" s="24">
        <v>0.0</v>
      </c>
      <c r="H63" s="24">
        <v>0.0</v>
      </c>
      <c r="I63" s="27">
        <f>I64+I65+I66+I67+I68+I69+I70</f>
        <v>15</v>
      </c>
      <c r="J63" s="27">
        <v>15.0</v>
      </c>
      <c r="K63" s="27">
        <v>16.0</v>
      </c>
      <c r="L63" s="27">
        <v>12.0</v>
      </c>
      <c r="M63" s="90">
        <v>15.0</v>
      </c>
      <c r="N63" s="29">
        <v>6.0</v>
      </c>
    </row>
    <row r="64" ht="15.75" customHeight="1">
      <c r="A64" s="24"/>
      <c r="B64" s="31"/>
      <c r="C64" s="88" t="s">
        <v>82</v>
      </c>
      <c r="D64" s="88"/>
      <c r="E64" s="24"/>
      <c r="F64" s="24">
        <v>0.0</v>
      </c>
      <c r="G64" s="24">
        <v>0.0</v>
      </c>
      <c r="H64" s="24">
        <v>0.0</v>
      </c>
      <c r="I64" s="27">
        <v>1.0</v>
      </c>
      <c r="J64" s="27">
        <v>2.0</v>
      </c>
      <c r="K64" s="27">
        <v>3.0</v>
      </c>
      <c r="L64" s="27">
        <v>3.0</v>
      </c>
      <c r="M64" s="90">
        <v>5.0</v>
      </c>
      <c r="N64" s="29">
        <v>8.0</v>
      </c>
    </row>
    <row r="65" ht="15.75" customHeight="1">
      <c r="A65" s="24"/>
      <c r="B65" s="31"/>
      <c r="C65" s="88" t="s">
        <v>83</v>
      </c>
      <c r="D65" s="88"/>
      <c r="E65" s="24"/>
      <c r="F65" s="24">
        <v>0.0</v>
      </c>
      <c r="G65" s="24">
        <v>0.0</v>
      </c>
      <c r="H65" s="24">
        <v>0.0</v>
      </c>
      <c r="I65" s="27">
        <v>2.0</v>
      </c>
      <c r="J65" s="27">
        <v>3.0</v>
      </c>
      <c r="K65" s="27">
        <v>3.0</v>
      </c>
      <c r="L65" s="27">
        <v>3.0</v>
      </c>
      <c r="M65" s="90">
        <v>2.0</v>
      </c>
      <c r="N65" s="29">
        <v>4.0</v>
      </c>
    </row>
    <row r="66" ht="15.75" customHeight="1">
      <c r="A66" s="24"/>
      <c r="B66" s="31"/>
      <c r="C66" s="88" t="s">
        <v>84</v>
      </c>
      <c r="D66" s="88"/>
      <c r="E66" s="24"/>
      <c r="F66" s="24">
        <v>0.0</v>
      </c>
      <c r="G66" s="24">
        <v>0.0</v>
      </c>
      <c r="H66" s="24">
        <v>0.0</v>
      </c>
      <c r="I66" s="27">
        <v>3.0</v>
      </c>
      <c r="J66" s="27">
        <v>4.0</v>
      </c>
      <c r="K66" s="27">
        <v>5.0</v>
      </c>
      <c r="L66" s="27">
        <v>5.0</v>
      </c>
      <c r="M66" s="41">
        <v>5.0</v>
      </c>
      <c r="N66" s="41">
        <v>10.0</v>
      </c>
    </row>
    <row r="67" ht="15.75" customHeight="1">
      <c r="A67" s="24"/>
      <c r="B67" s="31"/>
      <c r="C67" s="88" t="s">
        <v>85</v>
      </c>
      <c r="D67" s="88"/>
      <c r="E67" s="24"/>
      <c r="F67" s="24">
        <v>0.0</v>
      </c>
      <c r="G67" s="24">
        <v>0.0</v>
      </c>
      <c r="H67" s="24">
        <v>0.0</v>
      </c>
      <c r="I67" s="27">
        <v>5.0</v>
      </c>
      <c r="J67" s="27">
        <v>3.0</v>
      </c>
      <c r="K67" s="27">
        <v>3.0</v>
      </c>
      <c r="L67" s="27">
        <v>4.0</v>
      </c>
      <c r="M67" s="90">
        <v>11.0</v>
      </c>
      <c r="N67" s="29">
        <v>12.0</v>
      </c>
    </row>
    <row r="68" ht="15.75" customHeight="1">
      <c r="A68" s="24"/>
      <c r="B68" s="31"/>
      <c r="C68" s="88" t="s">
        <v>86</v>
      </c>
      <c r="D68" s="88"/>
      <c r="E68" s="24"/>
      <c r="F68" s="24">
        <v>0.0</v>
      </c>
      <c r="G68" s="24">
        <v>0.0</v>
      </c>
      <c r="H68" s="24">
        <v>0.0</v>
      </c>
      <c r="I68" s="27">
        <v>2.0</v>
      </c>
      <c r="J68" s="27">
        <v>2.0</v>
      </c>
      <c r="K68" s="27">
        <v>3.0</v>
      </c>
      <c r="L68" s="27">
        <v>4.0</v>
      </c>
      <c r="M68" s="90">
        <v>2.0</v>
      </c>
      <c r="N68" s="29">
        <v>8.0</v>
      </c>
    </row>
    <row r="69" ht="15.75" customHeight="1">
      <c r="A69" s="24"/>
      <c r="B69" s="31"/>
      <c r="C69" s="88" t="s">
        <v>87</v>
      </c>
      <c r="D69" s="88"/>
      <c r="E69" s="24"/>
      <c r="F69" s="24">
        <v>0.0</v>
      </c>
      <c r="G69" s="24">
        <v>0.0</v>
      </c>
      <c r="H69" s="24">
        <v>0.0</v>
      </c>
      <c r="I69" s="27">
        <v>1.0</v>
      </c>
      <c r="J69" s="27">
        <v>1.0</v>
      </c>
      <c r="K69" s="27">
        <v>2.0</v>
      </c>
      <c r="L69" s="27">
        <v>4.0</v>
      </c>
      <c r="M69" s="90">
        <v>4.0</v>
      </c>
      <c r="N69" s="29">
        <v>5.0</v>
      </c>
    </row>
    <row r="70" ht="15.75" customHeight="1">
      <c r="A70" s="24"/>
      <c r="B70" s="31"/>
      <c r="C70" s="88" t="s">
        <v>88</v>
      </c>
      <c r="D70" s="88"/>
      <c r="E70" s="24"/>
      <c r="F70" s="24">
        <v>0.0</v>
      </c>
      <c r="G70" s="24">
        <v>0.0</v>
      </c>
      <c r="H70" s="24">
        <v>0.0</v>
      </c>
      <c r="I70" s="27">
        <v>1.0</v>
      </c>
      <c r="J70" s="27">
        <v>1.0</v>
      </c>
      <c r="K70" s="27">
        <v>1.0</v>
      </c>
      <c r="L70" s="27">
        <v>3.0</v>
      </c>
      <c r="M70" s="90">
        <v>1.0</v>
      </c>
      <c r="N70" s="29">
        <v>3.0</v>
      </c>
    </row>
    <row r="71" ht="15.75" customHeight="1">
      <c r="A71" s="24"/>
      <c r="B71" s="31">
        <v>3.0</v>
      </c>
      <c r="C71" s="30" t="s">
        <v>90</v>
      </c>
      <c r="D71" s="22"/>
      <c r="E71" s="24" t="s">
        <v>66</v>
      </c>
      <c r="F71" s="24">
        <v>0.0</v>
      </c>
      <c r="G71" s="24">
        <v>0.0</v>
      </c>
      <c r="H71" s="24">
        <v>0.0</v>
      </c>
      <c r="I71" s="27">
        <f t="shared" ref="I71:J71" si="8">I72+I73+I74+I75+I76+I77+I78+I79+I80</f>
        <v>2</v>
      </c>
      <c r="J71" s="27">
        <f t="shared" si="8"/>
        <v>2</v>
      </c>
      <c r="K71" s="27">
        <v>2.0</v>
      </c>
      <c r="L71" s="27">
        <v>38.0</v>
      </c>
      <c r="M71" s="90">
        <v>27.0</v>
      </c>
      <c r="N71" s="29">
        <v>27.0</v>
      </c>
    </row>
    <row r="72" ht="15.75" customHeight="1">
      <c r="A72" s="24"/>
      <c r="B72" s="24">
        <v>4.0</v>
      </c>
      <c r="C72" s="30" t="s">
        <v>91</v>
      </c>
      <c r="D72" s="22"/>
      <c r="E72" s="24" t="s">
        <v>66</v>
      </c>
      <c r="F72" s="24">
        <v>0.0</v>
      </c>
      <c r="G72" s="24">
        <v>0.0</v>
      </c>
      <c r="H72" s="24">
        <v>0.0</v>
      </c>
      <c r="I72" s="27">
        <v>0.0</v>
      </c>
      <c r="J72" s="27">
        <v>0.0</v>
      </c>
      <c r="K72" s="27">
        <v>0.0</v>
      </c>
      <c r="L72" s="27">
        <f t="shared" ref="L72:N72" si="9">L73+L74+L75+L76+L77+L78+L79+L80</f>
        <v>20</v>
      </c>
      <c r="M72" s="91">
        <f t="shared" si="9"/>
        <v>27</v>
      </c>
      <c r="N72" s="41">
        <f t="shared" si="9"/>
        <v>30</v>
      </c>
    </row>
    <row r="73" ht="15.75" customHeight="1">
      <c r="A73" s="24"/>
      <c r="B73" s="31"/>
      <c r="C73" s="88" t="s">
        <v>81</v>
      </c>
      <c r="D73" s="88"/>
      <c r="E73" s="24"/>
      <c r="F73" s="24">
        <v>0.0</v>
      </c>
      <c r="G73" s="24">
        <v>0.0</v>
      </c>
      <c r="H73" s="24">
        <v>0.0</v>
      </c>
      <c r="I73" s="27">
        <v>0.0</v>
      </c>
      <c r="J73" s="27">
        <v>0.0</v>
      </c>
      <c r="K73" s="27">
        <v>0.0</v>
      </c>
      <c r="L73" s="27">
        <v>2.0</v>
      </c>
      <c r="M73" s="90">
        <v>3.0</v>
      </c>
      <c r="N73" s="29">
        <v>3.0</v>
      </c>
    </row>
    <row r="74" ht="15.75" customHeight="1">
      <c r="A74" s="24"/>
      <c r="B74" s="31"/>
      <c r="C74" s="88" t="s">
        <v>82</v>
      </c>
      <c r="D74" s="88"/>
      <c r="E74" s="24"/>
      <c r="F74" s="24">
        <v>0.0</v>
      </c>
      <c r="G74" s="24">
        <v>0.0</v>
      </c>
      <c r="H74" s="24">
        <v>0.0</v>
      </c>
      <c r="I74" s="27">
        <v>0.0</v>
      </c>
      <c r="J74" s="27">
        <v>0.0</v>
      </c>
      <c r="K74" s="27">
        <v>0.0</v>
      </c>
      <c r="L74" s="27">
        <v>1.0</v>
      </c>
      <c r="M74" s="90">
        <v>2.0</v>
      </c>
      <c r="N74" s="29">
        <v>2.0</v>
      </c>
    </row>
    <row r="75" ht="15.75" customHeight="1">
      <c r="A75" s="24"/>
      <c r="B75" s="31"/>
      <c r="C75" s="88" t="s">
        <v>83</v>
      </c>
      <c r="D75" s="88"/>
      <c r="E75" s="24"/>
      <c r="F75" s="24">
        <v>0.0</v>
      </c>
      <c r="G75" s="24">
        <v>0.0</v>
      </c>
      <c r="H75" s="24">
        <v>0.0</v>
      </c>
      <c r="I75" s="27">
        <v>1.0</v>
      </c>
      <c r="J75" s="27">
        <v>1.0</v>
      </c>
      <c r="K75" s="27">
        <v>1.0</v>
      </c>
      <c r="L75" s="27">
        <v>3.0</v>
      </c>
      <c r="M75" s="90">
        <v>3.0</v>
      </c>
      <c r="N75" s="29">
        <v>3.0</v>
      </c>
    </row>
    <row r="76" ht="15.75" customHeight="1">
      <c r="A76" s="24"/>
      <c r="B76" s="31"/>
      <c r="C76" s="88" t="s">
        <v>84</v>
      </c>
      <c r="D76" s="88"/>
      <c r="E76" s="24"/>
      <c r="F76" s="24">
        <v>0.0</v>
      </c>
      <c r="G76" s="24">
        <v>0.0</v>
      </c>
      <c r="H76" s="24">
        <v>0.0</v>
      </c>
      <c r="I76" s="27">
        <v>0.0</v>
      </c>
      <c r="J76" s="27">
        <v>0.0</v>
      </c>
      <c r="K76" s="27">
        <v>0.0</v>
      </c>
      <c r="L76" s="27">
        <v>1.0</v>
      </c>
      <c r="M76" s="90">
        <v>1.0</v>
      </c>
      <c r="N76" s="29">
        <v>1.0</v>
      </c>
    </row>
    <row r="77" ht="15.75" customHeight="1">
      <c r="A77" s="24"/>
      <c r="B77" s="31"/>
      <c r="C77" s="88" t="s">
        <v>85</v>
      </c>
      <c r="D77" s="88"/>
      <c r="E77" s="24"/>
      <c r="F77" s="24">
        <v>0.0</v>
      </c>
      <c r="G77" s="24">
        <v>0.0</v>
      </c>
      <c r="H77" s="24">
        <v>0.0</v>
      </c>
      <c r="I77" s="27">
        <v>0.0</v>
      </c>
      <c r="J77" s="27">
        <v>0.0</v>
      </c>
      <c r="K77" s="27">
        <v>0.0</v>
      </c>
      <c r="L77" s="27">
        <v>3.0</v>
      </c>
      <c r="M77" s="90">
        <v>4.0</v>
      </c>
      <c r="N77" s="29">
        <v>4.0</v>
      </c>
    </row>
    <row r="78" ht="15.75" customHeight="1">
      <c r="A78" s="24"/>
      <c r="B78" s="31"/>
      <c r="C78" s="88" t="s">
        <v>86</v>
      </c>
      <c r="D78" s="88"/>
      <c r="E78" s="24"/>
      <c r="F78" s="24">
        <v>0.0</v>
      </c>
      <c r="G78" s="24">
        <v>0.0</v>
      </c>
      <c r="H78" s="24">
        <v>0.0</v>
      </c>
      <c r="I78" s="27">
        <v>0.0</v>
      </c>
      <c r="J78" s="27">
        <v>0.0</v>
      </c>
      <c r="K78" s="27">
        <v>0.0</v>
      </c>
      <c r="L78" s="27">
        <v>1.0</v>
      </c>
      <c r="M78" s="90">
        <v>2.0</v>
      </c>
      <c r="N78" s="29">
        <v>2.0</v>
      </c>
    </row>
    <row r="79" ht="15.75" customHeight="1">
      <c r="A79" s="24"/>
      <c r="B79" s="31"/>
      <c r="C79" s="88" t="s">
        <v>87</v>
      </c>
      <c r="D79" s="88"/>
      <c r="E79" s="24"/>
      <c r="F79" s="24">
        <v>0.0</v>
      </c>
      <c r="G79" s="24">
        <v>0.0</v>
      </c>
      <c r="H79" s="24">
        <v>0.0</v>
      </c>
      <c r="I79" s="27">
        <v>0.0</v>
      </c>
      <c r="J79" s="27">
        <v>0.0</v>
      </c>
      <c r="K79" s="27">
        <v>0.0</v>
      </c>
      <c r="L79" s="27">
        <v>1.0</v>
      </c>
      <c r="M79" s="90">
        <v>3.0</v>
      </c>
      <c r="N79" s="29">
        <v>3.0</v>
      </c>
    </row>
    <row r="80" ht="15.75" customHeight="1">
      <c r="A80" s="24"/>
      <c r="B80" s="31"/>
      <c r="C80" s="88" t="s">
        <v>88</v>
      </c>
      <c r="D80" s="88"/>
      <c r="E80" s="24"/>
      <c r="F80" s="24">
        <v>0.0</v>
      </c>
      <c r="G80" s="24">
        <v>0.0</v>
      </c>
      <c r="H80" s="24">
        <v>0.0</v>
      </c>
      <c r="I80" s="27">
        <v>1.0</v>
      </c>
      <c r="J80" s="27">
        <v>1.0</v>
      </c>
      <c r="K80" s="27">
        <v>1.0</v>
      </c>
      <c r="L80" s="27">
        <v>8.0</v>
      </c>
      <c r="M80" s="90">
        <v>9.0</v>
      </c>
      <c r="N80" s="29">
        <v>12.0</v>
      </c>
    </row>
    <row r="81" ht="15.75" customHeight="1">
      <c r="A81" s="24"/>
      <c r="B81" s="31">
        <v>5.0</v>
      </c>
      <c r="C81" s="30" t="s">
        <v>92</v>
      </c>
      <c r="D81" s="22"/>
      <c r="E81" s="24" t="s">
        <v>66</v>
      </c>
      <c r="F81" s="24">
        <v>0.0</v>
      </c>
      <c r="G81" s="24">
        <v>0.0</v>
      </c>
      <c r="H81" s="24">
        <v>0.0</v>
      </c>
      <c r="I81" s="27">
        <v>0.0</v>
      </c>
      <c r="J81" s="27">
        <v>0.0</v>
      </c>
      <c r="K81" s="27">
        <v>0.0</v>
      </c>
      <c r="L81" s="27">
        <v>0.0</v>
      </c>
      <c r="M81" s="90">
        <v>2.0</v>
      </c>
      <c r="N81" s="27">
        <v>12.0</v>
      </c>
    </row>
    <row r="82" ht="15.75" customHeight="1">
      <c r="A82" s="24"/>
      <c r="B82" s="24">
        <v>6.0</v>
      </c>
      <c r="C82" s="30" t="s">
        <v>93</v>
      </c>
      <c r="D82" s="22"/>
      <c r="E82" s="24" t="s">
        <v>66</v>
      </c>
      <c r="F82" s="24">
        <v>0.0</v>
      </c>
      <c r="G82" s="24">
        <v>0.0</v>
      </c>
      <c r="H82" s="24">
        <v>0.0</v>
      </c>
      <c r="I82" s="27">
        <v>0.0</v>
      </c>
      <c r="J82" s="27">
        <v>0.0</v>
      </c>
      <c r="K82" s="90">
        <f t="shared" ref="K82:N82" si="10">K83+K84+K85+K86+K87+K88+K89+K90</f>
        <v>10</v>
      </c>
      <c r="L82" s="90">
        <f t="shared" si="10"/>
        <v>10</v>
      </c>
      <c r="M82" s="90">
        <f t="shared" si="10"/>
        <v>10</v>
      </c>
      <c r="N82" s="27">
        <f t="shared" si="10"/>
        <v>11</v>
      </c>
    </row>
    <row r="83" ht="15.75" customHeight="1">
      <c r="A83" s="24"/>
      <c r="B83" s="31"/>
      <c r="C83" s="88" t="s">
        <v>81</v>
      </c>
      <c r="D83" s="88"/>
      <c r="E83" s="24"/>
      <c r="F83" s="24">
        <v>0.0</v>
      </c>
      <c r="G83" s="24">
        <v>0.0</v>
      </c>
      <c r="H83" s="24">
        <v>0.0</v>
      </c>
      <c r="I83" s="27">
        <v>0.0</v>
      </c>
      <c r="J83" s="27">
        <v>0.0</v>
      </c>
      <c r="K83" s="90">
        <v>2.0</v>
      </c>
      <c r="L83" s="90">
        <v>2.0</v>
      </c>
      <c r="M83" s="90">
        <v>2.0</v>
      </c>
      <c r="N83" s="92">
        <v>2.0</v>
      </c>
    </row>
    <row r="84" ht="15.75" customHeight="1">
      <c r="A84" s="24"/>
      <c r="B84" s="31"/>
      <c r="C84" s="88" t="s">
        <v>82</v>
      </c>
      <c r="D84" s="88"/>
      <c r="E84" s="24"/>
      <c r="F84" s="24">
        <v>0.0</v>
      </c>
      <c r="G84" s="24">
        <v>0.0</v>
      </c>
      <c r="H84" s="24">
        <v>0.0</v>
      </c>
      <c r="I84" s="27">
        <v>0.0</v>
      </c>
      <c r="J84" s="27">
        <v>0.0</v>
      </c>
      <c r="K84" s="90">
        <v>3.0</v>
      </c>
      <c r="L84" s="90">
        <v>3.0</v>
      </c>
      <c r="M84" s="90">
        <v>3.0</v>
      </c>
      <c r="N84" s="92">
        <v>2.0</v>
      </c>
    </row>
    <row r="85" ht="15.75" customHeight="1">
      <c r="A85" s="24"/>
      <c r="B85" s="31"/>
      <c r="C85" s="88" t="s">
        <v>83</v>
      </c>
      <c r="D85" s="88"/>
      <c r="E85" s="24"/>
      <c r="F85" s="24">
        <v>0.0</v>
      </c>
      <c r="G85" s="24">
        <v>0.0</v>
      </c>
      <c r="H85" s="24">
        <v>0.0</v>
      </c>
      <c r="I85" s="27">
        <v>0.0</v>
      </c>
      <c r="J85" s="27">
        <v>0.0</v>
      </c>
      <c r="K85" s="90">
        <v>0.0</v>
      </c>
      <c r="L85" s="90">
        <v>0.0</v>
      </c>
      <c r="M85" s="90">
        <v>0.0</v>
      </c>
      <c r="N85" s="92">
        <v>0.0</v>
      </c>
    </row>
    <row r="86" ht="15.75" customHeight="1">
      <c r="A86" s="24"/>
      <c r="B86" s="31"/>
      <c r="C86" s="88" t="s">
        <v>84</v>
      </c>
      <c r="D86" s="88"/>
      <c r="E86" s="24"/>
      <c r="F86" s="24">
        <v>0.0</v>
      </c>
      <c r="G86" s="24">
        <v>0.0</v>
      </c>
      <c r="H86" s="24">
        <v>0.0</v>
      </c>
      <c r="I86" s="27">
        <v>0.0</v>
      </c>
      <c r="J86" s="27">
        <v>0.0</v>
      </c>
      <c r="K86" s="90">
        <v>3.0</v>
      </c>
      <c r="L86" s="90">
        <v>3.0</v>
      </c>
      <c r="M86" s="90">
        <v>3.0</v>
      </c>
      <c r="N86" s="92">
        <v>3.0</v>
      </c>
    </row>
    <row r="87" ht="15.75" customHeight="1">
      <c r="A87" s="24"/>
      <c r="B87" s="31"/>
      <c r="C87" s="88" t="s">
        <v>85</v>
      </c>
      <c r="D87" s="88"/>
      <c r="E87" s="24"/>
      <c r="F87" s="24">
        <v>0.0</v>
      </c>
      <c r="G87" s="24">
        <v>0.0</v>
      </c>
      <c r="H87" s="24">
        <v>0.0</v>
      </c>
      <c r="I87" s="27">
        <v>0.0</v>
      </c>
      <c r="J87" s="27">
        <v>0.0</v>
      </c>
      <c r="K87" s="90">
        <v>0.0</v>
      </c>
      <c r="L87" s="90">
        <v>0.0</v>
      </c>
      <c r="M87" s="90">
        <v>0.0</v>
      </c>
      <c r="N87" s="92">
        <v>1.0</v>
      </c>
    </row>
    <row r="88" ht="15.75" customHeight="1">
      <c r="A88" s="24"/>
      <c r="B88" s="31"/>
      <c r="C88" s="88" t="s">
        <v>86</v>
      </c>
      <c r="D88" s="88"/>
      <c r="E88" s="24"/>
      <c r="F88" s="24">
        <v>0.0</v>
      </c>
      <c r="G88" s="24">
        <v>0.0</v>
      </c>
      <c r="H88" s="24">
        <v>0.0</v>
      </c>
      <c r="I88" s="27">
        <v>0.0</v>
      </c>
      <c r="J88" s="27">
        <v>0.0</v>
      </c>
      <c r="K88" s="90">
        <v>1.0</v>
      </c>
      <c r="L88" s="90">
        <v>1.0</v>
      </c>
      <c r="M88" s="90">
        <v>1.0</v>
      </c>
      <c r="N88" s="92">
        <v>2.0</v>
      </c>
    </row>
    <row r="89" ht="15.75" customHeight="1">
      <c r="A89" s="24"/>
      <c r="B89" s="31"/>
      <c r="C89" s="88" t="s">
        <v>87</v>
      </c>
      <c r="D89" s="88"/>
      <c r="E89" s="24"/>
      <c r="F89" s="24">
        <v>0.0</v>
      </c>
      <c r="G89" s="24">
        <v>0.0</v>
      </c>
      <c r="H89" s="24">
        <v>0.0</v>
      </c>
      <c r="I89" s="27">
        <v>0.0</v>
      </c>
      <c r="J89" s="27">
        <v>0.0</v>
      </c>
      <c r="K89" s="90">
        <v>0.0</v>
      </c>
      <c r="L89" s="90">
        <v>0.0</v>
      </c>
      <c r="M89" s="90">
        <v>0.0</v>
      </c>
      <c r="N89" s="92">
        <v>0.0</v>
      </c>
    </row>
    <row r="90" ht="15.75" customHeight="1">
      <c r="A90" s="24"/>
      <c r="B90" s="31"/>
      <c r="C90" s="88" t="s">
        <v>88</v>
      </c>
      <c r="D90" s="88"/>
      <c r="E90" s="24"/>
      <c r="F90" s="24">
        <v>0.0</v>
      </c>
      <c r="G90" s="24">
        <v>0.0</v>
      </c>
      <c r="H90" s="24">
        <v>0.0</v>
      </c>
      <c r="I90" s="27">
        <v>0.0</v>
      </c>
      <c r="J90" s="27">
        <v>0.0</v>
      </c>
      <c r="K90" s="90">
        <v>1.0</v>
      </c>
      <c r="L90" s="90">
        <v>1.0</v>
      </c>
      <c r="M90" s="90">
        <v>1.0</v>
      </c>
      <c r="N90" s="92">
        <v>1.0</v>
      </c>
    </row>
    <row r="91" ht="15.75" customHeight="1">
      <c r="A91" s="24"/>
      <c r="B91" s="31">
        <v>7.0</v>
      </c>
      <c r="C91" s="30" t="s">
        <v>94</v>
      </c>
      <c r="D91" s="22"/>
      <c r="E91" s="24" t="s">
        <v>66</v>
      </c>
      <c r="F91" s="24">
        <v>0.0</v>
      </c>
      <c r="G91" s="24">
        <v>0.0</v>
      </c>
      <c r="H91" s="24">
        <v>2.0</v>
      </c>
      <c r="I91" s="27">
        <f t="shared" ref="I91:N91" si="11">I92+I93+I94+I95+I96+I97+I98+I99</f>
        <v>2</v>
      </c>
      <c r="J91" s="27">
        <f t="shared" si="11"/>
        <v>2</v>
      </c>
      <c r="K91" s="27">
        <f t="shared" si="11"/>
        <v>12</v>
      </c>
      <c r="L91" s="27">
        <f t="shared" si="11"/>
        <v>17</v>
      </c>
      <c r="M91" s="90">
        <f t="shared" si="11"/>
        <v>14</v>
      </c>
      <c r="N91" s="29">
        <f t="shared" si="11"/>
        <v>22</v>
      </c>
    </row>
    <row r="92" ht="15.75" customHeight="1">
      <c r="A92" s="24"/>
      <c r="B92" s="88"/>
      <c r="C92" s="88" t="s">
        <v>81</v>
      </c>
      <c r="D92" s="88"/>
      <c r="E92" s="24"/>
      <c r="F92" s="66">
        <v>0.0</v>
      </c>
      <c r="G92" s="66">
        <v>0.0</v>
      </c>
      <c r="H92" s="66">
        <v>0.0</v>
      </c>
      <c r="I92" s="90">
        <v>0.0</v>
      </c>
      <c r="J92" s="90">
        <v>0.0</v>
      </c>
      <c r="K92" s="90">
        <v>1.0</v>
      </c>
      <c r="L92" s="90">
        <v>1.0</v>
      </c>
      <c r="M92" s="90">
        <v>0.0</v>
      </c>
      <c r="N92" s="29">
        <v>2.0</v>
      </c>
    </row>
    <row r="93" ht="15.75" customHeight="1">
      <c r="A93" s="24"/>
      <c r="B93" s="88"/>
      <c r="C93" s="88" t="s">
        <v>82</v>
      </c>
      <c r="D93" s="88"/>
      <c r="E93" s="24"/>
      <c r="F93" s="66">
        <v>0.0</v>
      </c>
      <c r="G93" s="66">
        <v>0.0</v>
      </c>
      <c r="H93" s="66">
        <v>0.0</v>
      </c>
      <c r="I93" s="90">
        <v>0.0</v>
      </c>
      <c r="J93" s="90">
        <v>0.0</v>
      </c>
      <c r="K93" s="90">
        <v>2.0</v>
      </c>
      <c r="L93" s="90">
        <v>2.0</v>
      </c>
      <c r="M93" s="90">
        <v>0.0</v>
      </c>
      <c r="N93" s="29">
        <v>3.0</v>
      </c>
    </row>
    <row r="94" ht="15.75" customHeight="1">
      <c r="A94" s="24"/>
      <c r="B94" s="88"/>
      <c r="C94" s="88" t="s">
        <v>83</v>
      </c>
      <c r="D94" s="88"/>
      <c r="E94" s="24"/>
      <c r="F94" s="66">
        <v>0.0</v>
      </c>
      <c r="G94" s="66">
        <v>0.0</v>
      </c>
      <c r="H94" s="24">
        <v>1.0</v>
      </c>
      <c r="I94" s="27">
        <v>1.0</v>
      </c>
      <c r="J94" s="27">
        <v>1.0</v>
      </c>
      <c r="K94" s="90">
        <v>2.0</v>
      </c>
      <c r="L94" s="90">
        <v>2.0</v>
      </c>
      <c r="M94" s="90">
        <v>1.0</v>
      </c>
      <c r="N94" s="29">
        <v>2.0</v>
      </c>
    </row>
    <row r="95" ht="15.75" customHeight="1">
      <c r="A95" s="24"/>
      <c r="B95" s="88"/>
      <c r="C95" s="88" t="s">
        <v>84</v>
      </c>
      <c r="D95" s="88"/>
      <c r="E95" s="24"/>
      <c r="F95" s="66">
        <v>0.0</v>
      </c>
      <c r="G95" s="66">
        <v>0.0</v>
      </c>
      <c r="H95" s="24">
        <v>1.0</v>
      </c>
      <c r="I95" s="27">
        <v>1.0</v>
      </c>
      <c r="J95" s="27">
        <v>1.0</v>
      </c>
      <c r="K95" s="90">
        <v>3.0</v>
      </c>
      <c r="L95" s="90">
        <v>5.0</v>
      </c>
      <c r="M95" s="90">
        <v>2.0</v>
      </c>
      <c r="N95" s="29">
        <v>2.0</v>
      </c>
    </row>
    <row r="96" ht="15.75" customHeight="1">
      <c r="A96" s="24"/>
      <c r="B96" s="88"/>
      <c r="C96" s="88" t="s">
        <v>85</v>
      </c>
      <c r="D96" s="88"/>
      <c r="E96" s="24"/>
      <c r="F96" s="66">
        <v>0.0</v>
      </c>
      <c r="G96" s="66">
        <v>0.0</v>
      </c>
      <c r="H96" s="66">
        <v>0.0</v>
      </c>
      <c r="I96" s="90">
        <v>0.0</v>
      </c>
      <c r="J96" s="90">
        <v>0.0</v>
      </c>
      <c r="K96" s="90">
        <v>1.0</v>
      </c>
      <c r="L96" s="90">
        <v>1.0</v>
      </c>
      <c r="M96" s="90">
        <v>2.0</v>
      </c>
      <c r="N96" s="29">
        <v>2.0</v>
      </c>
    </row>
    <row r="97" ht="15.75" customHeight="1">
      <c r="A97" s="24"/>
      <c r="B97" s="88"/>
      <c r="C97" s="88" t="s">
        <v>86</v>
      </c>
      <c r="D97" s="88"/>
      <c r="E97" s="24"/>
      <c r="F97" s="66">
        <v>0.0</v>
      </c>
      <c r="G97" s="66">
        <v>0.0</v>
      </c>
      <c r="H97" s="66">
        <v>0.0</v>
      </c>
      <c r="I97" s="90">
        <v>0.0</v>
      </c>
      <c r="J97" s="90">
        <v>0.0</v>
      </c>
      <c r="K97" s="27">
        <v>2.0</v>
      </c>
      <c r="L97" s="27">
        <v>5.0</v>
      </c>
      <c r="M97" s="90">
        <v>8.0</v>
      </c>
      <c r="N97" s="29">
        <v>8.0</v>
      </c>
    </row>
    <row r="98" ht="15.75" customHeight="1">
      <c r="A98" s="24"/>
      <c r="B98" s="88"/>
      <c r="C98" s="88" t="s">
        <v>87</v>
      </c>
      <c r="D98" s="88"/>
      <c r="E98" s="24"/>
      <c r="F98" s="66">
        <v>0.0</v>
      </c>
      <c r="G98" s="66">
        <v>0.0</v>
      </c>
      <c r="H98" s="66">
        <v>0.0</v>
      </c>
      <c r="I98" s="90">
        <v>0.0</v>
      </c>
      <c r="J98" s="90">
        <v>0.0</v>
      </c>
      <c r="K98" s="27">
        <v>1.0</v>
      </c>
      <c r="L98" s="27">
        <v>1.0</v>
      </c>
      <c r="M98" s="90">
        <v>1.0</v>
      </c>
      <c r="N98" s="29">
        <v>1.0</v>
      </c>
    </row>
    <row r="99" ht="15.75" customHeight="1">
      <c r="A99" s="24"/>
      <c r="B99" s="88"/>
      <c r="C99" s="88" t="s">
        <v>88</v>
      </c>
      <c r="D99" s="88"/>
      <c r="E99" s="24"/>
      <c r="F99" s="66">
        <v>0.0</v>
      </c>
      <c r="G99" s="66">
        <v>0.0</v>
      </c>
      <c r="H99" s="66">
        <v>0.0</v>
      </c>
      <c r="I99" s="90">
        <v>0.0</v>
      </c>
      <c r="J99" s="90">
        <v>0.0</v>
      </c>
      <c r="K99" s="90">
        <v>0.0</v>
      </c>
      <c r="L99" s="90">
        <v>0.0</v>
      </c>
      <c r="M99" s="90">
        <v>0.0</v>
      </c>
      <c r="N99" s="29">
        <v>2.0</v>
      </c>
    </row>
    <row r="100" ht="15.75" customHeight="1">
      <c r="A100" s="24">
        <v>20.0</v>
      </c>
      <c r="B100" s="88" t="s">
        <v>95</v>
      </c>
      <c r="C100" s="88"/>
      <c r="D100" s="88"/>
      <c r="E100" s="24" t="s">
        <v>96</v>
      </c>
      <c r="F100" s="66">
        <v>0.0</v>
      </c>
      <c r="G100" s="66">
        <v>0.0</v>
      </c>
      <c r="H100" s="66">
        <v>0.0</v>
      </c>
      <c r="I100" s="66">
        <v>0.0</v>
      </c>
      <c r="J100" s="66">
        <v>0.0</v>
      </c>
      <c r="K100" s="66">
        <v>0.0</v>
      </c>
      <c r="L100" s="66">
        <v>0.0</v>
      </c>
      <c r="M100" s="93">
        <f t="shared" ref="M100:N100" si="12">M101+M102+M103+M104+M105+M106+M107+M108</f>
        <v>19</v>
      </c>
      <c r="N100" s="94">
        <f t="shared" si="12"/>
        <v>19</v>
      </c>
    </row>
    <row r="101" ht="15.75" customHeight="1">
      <c r="B101" s="88"/>
      <c r="C101" s="88" t="s">
        <v>81</v>
      </c>
      <c r="D101" s="88"/>
      <c r="E101" s="24"/>
      <c r="F101" s="66">
        <v>0.0</v>
      </c>
      <c r="G101" s="66">
        <v>0.0</v>
      </c>
      <c r="H101" s="66">
        <v>0.0</v>
      </c>
      <c r="I101" s="66">
        <v>0.0</v>
      </c>
      <c r="J101" s="66">
        <v>0.0</v>
      </c>
      <c r="K101" s="66">
        <v>0.0</v>
      </c>
      <c r="L101" s="66">
        <v>0.0</v>
      </c>
      <c r="M101" s="24">
        <v>1.0</v>
      </c>
      <c r="N101" s="24">
        <v>1.0</v>
      </c>
    </row>
    <row r="102" ht="15.75" customHeight="1">
      <c r="A102" s="24"/>
      <c r="B102" s="88"/>
      <c r="C102" s="88" t="s">
        <v>82</v>
      </c>
      <c r="D102" s="88"/>
      <c r="E102" s="24"/>
      <c r="F102" s="66">
        <v>0.0</v>
      </c>
      <c r="G102" s="66">
        <v>0.0</v>
      </c>
      <c r="H102" s="66">
        <v>0.0</v>
      </c>
      <c r="I102" s="66">
        <v>0.0</v>
      </c>
      <c r="J102" s="66">
        <v>0.0</v>
      </c>
      <c r="K102" s="66">
        <v>0.0</v>
      </c>
      <c r="L102" s="66">
        <v>0.0</v>
      </c>
      <c r="M102" s="24">
        <v>1.0</v>
      </c>
      <c r="N102" s="24">
        <v>1.0</v>
      </c>
    </row>
    <row r="103" ht="15.75" customHeight="1">
      <c r="A103" s="24"/>
      <c r="B103" s="88"/>
      <c r="C103" s="88" t="s">
        <v>83</v>
      </c>
      <c r="D103" s="88"/>
      <c r="E103" s="24"/>
      <c r="F103" s="66">
        <v>0.0</v>
      </c>
      <c r="G103" s="66">
        <v>0.0</v>
      </c>
      <c r="H103" s="66">
        <v>0.0</v>
      </c>
      <c r="I103" s="66">
        <v>0.0</v>
      </c>
      <c r="J103" s="66">
        <v>0.0</v>
      </c>
      <c r="K103" s="66">
        <v>0.0</v>
      </c>
      <c r="L103" s="66">
        <v>0.0</v>
      </c>
      <c r="M103" s="24">
        <v>2.0</v>
      </c>
      <c r="N103" s="24">
        <v>2.0</v>
      </c>
    </row>
    <row r="104" ht="15.75" customHeight="1">
      <c r="A104" s="24"/>
      <c r="B104" s="88"/>
      <c r="C104" s="88" t="s">
        <v>84</v>
      </c>
      <c r="D104" s="88"/>
      <c r="E104" s="24"/>
      <c r="F104" s="66">
        <v>0.0</v>
      </c>
      <c r="G104" s="66">
        <v>0.0</v>
      </c>
      <c r="H104" s="66">
        <v>0.0</v>
      </c>
      <c r="I104" s="66">
        <v>0.0</v>
      </c>
      <c r="J104" s="66">
        <v>0.0</v>
      </c>
      <c r="K104" s="66">
        <v>0.0</v>
      </c>
      <c r="L104" s="66">
        <v>0.0</v>
      </c>
      <c r="M104" s="24">
        <v>2.0</v>
      </c>
      <c r="N104" s="24">
        <v>2.0</v>
      </c>
    </row>
    <row r="105" ht="15.75" customHeight="1">
      <c r="A105" s="24"/>
      <c r="B105" s="88"/>
      <c r="C105" s="88" t="s">
        <v>85</v>
      </c>
      <c r="D105" s="88"/>
      <c r="E105" s="24"/>
      <c r="F105" s="66">
        <v>0.0</v>
      </c>
      <c r="G105" s="66">
        <v>0.0</v>
      </c>
      <c r="H105" s="66">
        <v>0.0</v>
      </c>
      <c r="I105" s="66">
        <v>0.0</v>
      </c>
      <c r="J105" s="66">
        <v>0.0</v>
      </c>
      <c r="K105" s="66">
        <v>0.0</v>
      </c>
      <c r="L105" s="66">
        <v>0.0</v>
      </c>
      <c r="M105" s="24">
        <v>4.0</v>
      </c>
      <c r="N105" s="24">
        <v>4.0</v>
      </c>
    </row>
    <row r="106" ht="15.75" customHeight="1">
      <c r="A106" s="24"/>
      <c r="B106" s="88"/>
      <c r="C106" s="88" t="s">
        <v>86</v>
      </c>
      <c r="D106" s="88"/>
      <c r="E106" s="24"/>
      <c r="F106" s="66">
        <v>0.0</v>
      </c>
      <c r="G106" s="66">
        <v>0.0</v>
      </c>
      <c r="H106" s="66">
        <v>0.0</v>
      </c>
      <c r="I106" s="66">
        <v>0.0</v>
      </c>
      <c r="J106" s="66">
        <v>0.0</v>
      </c>
      <c r="K106" s="66">
        <v>0.0</v>
      </c>
      <c r="L106" s="66">
        <v>0.0</v>
      </c>
      <c r="M106" s="24">
        <v>7.0</v>
      </c>
      <c r="N106" s="24">
        <v>7.0</v>
      </c>
    </row>
    <row r="107" ht="15.75" customHeight="1">
      <c r="A107" s="24"/>
      <c r="B107" s="88"/>
      <c r="C107" s="88" t="s">
        <v>87</v>
      </c>
      <c r="D107" s="88"/>
      <c r="E107" s="24"/>
      <c r="F107" s="66">
        <v>0.0</v>
      </c>
      <c r="G107" s="66">
        <v>0.0</v>
      </c>
      <c r="H107" s="66">
        <v>0.0</v>
      </c>
      <c r="I107" s="66">
        <v>0.0</v>
      </c>
      <c r="J107" s="66">
        <v>0.0</v>
      </c>
      <c r="K107" s="66">
        <v>0.0</v>
      </c>
      <c r="L107" s="66">
        <v>0.0</v>
      </c>
      <c r="M107" s="24">
        <v>1.0</v>
      </c>
      <c r="N107" s="24">
        <v>1.0</v>
      </c>
    </row>
    <row r="108" ht="15.75" customHeight="1">
      <c r="A108" s="24"/>
      <c r="B108" s="88"/>
      <c r="C108" s="88" t="s">
        <v>88</v>
      </c>
      <c r="D108" s="88"/>
      <c r="E108" s="24"/>
      <c r="F108" s="66">
        <v>0.0</v>
      </c>
      <c r="G108" s="66">
        <v>0.0</v>
      </c>
      <c r="H108" s="66">
        <v>0.0</v>
      </c>
      <c r="I108" s="66">
        <v>0.0</v>
      </c>
      <c r="J108" s="66">
        <v>0.0</v>
      </c>
      <c r="K108" s="66">
        <v>0.0</v>
      </c>
      <c r="L108" s="66">
        <v>0.0</v>
      </c>
      <c r="M108" s="24">
        <v>1.0</v>
      </c>
      <c r="N108" s="24">
        <v>1.0</v>
      </c>
    </row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50"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52:D52"/>
    <mergeCell ref="C53:D53"/>
    <mergeCell ref="C62:D62"/>
    <mergeCell ref="C71:D71"/>
    <mergeCell ref="C91:D91"/>
    <mergeCell ref="K3:K4"/>
    <mergeCell ref="L3:L4"/>
    <mergeCell ref="M3:M4"/>
    <mergeCell ref="N3:N4"/>
    <mergeCell ref="A1:L1"/>
    <mergeCell ref="A2:A4"/>
    <mergeCell ref="B2:D4"/>
    <mergeCell ref="E2:E4"/>
    <mergeCell ref="F2:N2"/>
    <mergeCell ref="I3:I4"/>
    <mergeCell ref="J3:J4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21:D21"/>
    <mergeCell ref="B24:D24"/>
    <mergeCell ref="B30:D30"/>
    <mergeCell ref="B31:D31"/>
    <mergeCell ref="B32:D32"/>
    <mergeCell ref="B33:D33"/>
    <mergeCell ref="B34:D34"/>
    <mergeCell ref="B35:D35"/>
    <mergeCell ref="B36:D36"/>
    <mergeCell ref="C72:D72"/>
    <mergeCell ref="C81:D81"/>
    <mergeCell ref="C82:D82"/>
  </mergeCells>
  <printOptions/>
  <pageMargins bottom="0.75" footer="0.0" header="0.0" left="0.7" right="0.7" top="0.75"/>
  <pageSetup orientation="landscape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2025-10-26T21:17:30Z</dcterms:created>
  <dc:creator>taufi</dc:creator>
</cp:coreProperties>
</file>