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5635504-3B68-48EB-A2E6-C6B784E6E60B}" xr6:coauthVersionLast="45" xr6:coauthVersionMax="45" xr10:uidLastSave="{00000000-0000-0000-0000-000000000000}"/>
  <bookViews>
    <workbookView xWindow="255" yWindow="780" windowWidth="20235" windowHeight="10620" xr2:uid="{294804A4-9E8A-4059-A14E-2B306719D1F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4" i="1" l="1"/>
  <c r="K164" i="1"/>
  <c r="J164" i="1"/>
  <c r="I164" i="1"/>
  <c r="H164" i="1"/>
  <c r="G164" i="1"/>
  <c r="L152" i="1"/>
  <c r="L177" i="1" s="1"/>
  <c r="K152" i="1"/>
  <c r="K177" i="1" s="1"/>
  <c r="J152" i="1"/>
  <c r="J177" i="1" s="1"/>
  <c r="I152" i="1"/>
  <c r="I177" i="1" s="1"/>
  <c r="H152" i="1"/>
  <c r="H177" i="1" s="1"/>
  <c r="G152" i="1"/>
  <c r="G177" i="1" s="1"/>
  <c r="L148" i="1"/>
  <c r="K148" i="1"/>
  <c r="J148" i="1"/>
  <c r="I148" i="1"/>
  <c r="H148" i="1"/>
  <c r="G148" i="1"/>
  <c r="L145" i="1"/>
  <c r="K145" i="1"/>
  <c r="J145" i="1"/>
  <c r="I145" i="1"/>
  <c r="H145" i="1"/>
  <c r="G145" i="1"/>
  <c r="L142" i="1"/>
  <c r="K142" i="1"/>
  <c r="J142" i="1"/>
  <c r="I142" i="1"/>
  <c r="H142" i="1"/>
  <c r="G142" i="1"/>
  <c r="L140" i="1"/>
  <c r="K140" i="1"/>
  <c r="J140" i="1"/>
  <c r="I140" i="1"/>
  <c r="H140" i="1"/>
  <c r="G140" i="1"/>
  <c r="F139" i="1"/>
  <c r="E139" i="1"/>
  <c r="D139" i="1"/>
  <c r="L135" i="1"/>
  <c r="K135" i="1"/>
  <c r="J135" i="1"/>
  <c r="I135" i="1"/>
  <c r="H135" i="1"/>
  <c r="G135" i="1"/>
  <c r="F135" i="1"/>
  <c r="E135" i="1"/>
  <c r="D135" i="1"/>
  <c r="L132" i="1"/>
  <c r="K132" i="1"/>
  <c r="J132" i="1"/>
  <c r="I132" i="1"/>
  <c r="H132" i="1"/>
  <c r="G132" i="1"/>
  <c r="F132" i="1"/>
  <c r="E132" i="1"/>
  <c r="D132" i="1"/>
  <c r="L129" i="1"/>
  <c r="K129" i="1"/>
  <c r="J129" i="1"/>
  <c r="I129" i="1"/>
  <c r="H129" i="1"/>
  <c r="G129" i="1"/>
  <c r="F129" i="1"/>
  <c r="E129" i="1"/>
  <c r="D129" i="1"/>
  <c r="L126" i="1"/>
  <c r="K126" i="1"/>
  <c r="J126" i="1"/>
  <c r="I126" i="1"/>
  <c r="H126" i="1"/>
  <c r="G126" i="1"/>
  <c r="F126" i="1"/>
  <c r="E126" i="1"/>
  <c r="D126" i="1"/>
  <c r="L123" i="1"/>
  <c r="K123" i="1"/>
  <c r="J123" i="1"/>
  <c r="I123" i="1"/>
  <c r="H123" i="1"/>
  <c r="G123" i="1"/>
  <c r="F123" i="1"/>
  <c r="E123" i="1"/>
  <c r="D123" i="1"/>
  <c r="K120" i="1"/>
  <c r="J120" i="1"/>
  <c r="I120" i="1"/>
  <c r="H120" i="1"/>
  <c r="G120" i="1"/>
  <c r="F120" i="1"/>
  <c r="E120" i="1"/>
  <c r="D120" i="1"/>
  <c r="L117" i="1"/>
  <c r="K117" i="1"/>
  <c r="J117" i="1"/>
  <c r="I117" i="1"/>
  <c r="H117" i="1"/>
  <c r="G117" i="1"/>
  <c r="F117" i="1"/>
  <c r="E117" i="1"/>
  <c r="D117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G111" i="1" s="1"/>
  <c r="F113" i="1"/>
  <c r="E113" i="1"/>
  <c r="D113" i="1"/>
  <c r="L112" i="1"/>
  <c r="K112" i="1"/>
  <c r="J112" i="1"/>
  <c r="I112" i="1"/>
  <c r="H112" i="1"/>
  <c r="G112" i="1"/>
  <c r="F112" i="1"/>
  <c r="E112" i="1"/>
  <c r="D112" i="1"/>
  <c r="L105" i="1"/>
  <c r="L104" i="1" s="1"/>
  <c r="K105" i="1"/>
  <c r="K104" i="1" s="1"/>
  <c r="J105" i="1"/>
  <c r="J104" i="1" s="1"/>
  <c r="I105" i="1"/>
  <c r="I104" i="1" s="1"/>
  <c r="H105" i="1"/>
  <c r="H104" i="1" s="1"/>
  <c r="G105" i="1"/>
  <c r="G104" i="1" s="1"/>
  <c r="L101" i="1"/>
  <c r="L102" i="1" s="1"/>
  <c r="K101" i="1"/>
  <c r="K102" i="1" s="1"/>
  <c r="J101" i="1"/>
  <c r="J102" i="1" s="1"/>
  <c r="I101" i="1"/>
  <c r="I102" i="1" s="1"/>
  <c r="H101" i="1"/>
  <c r="H102" i="1" s="1"/>
  <c r="G101" i="1"/>
  <c r="G102" i="1" s="1"/>
  <c r="L97" i="1"/>
  <c r="K97" i="1"/>
  <c r="J97" i="1"/>
  <c r="I97" i="1"/>
  <c r="H97" i="1"/>
  <c r="G97" i="1"/>
  <c r="L94" i="1"/>
  <c r="K94" i="1"/>
  <c r="J94" i="1"/>
  <c r="I94" i="1"/>
  <c r="H94" i="1"/>
  <c r="G94" i="1"/>
  <c r="D92" i="1"/>
  <c r="D91" i="1"/>
  <c r="L90" i="1"/>
  <c r="K90" i="1"/>
  <c r="J90" i="1"/>
  <c r="I90" i="1"/>
  <c r="H90" i="1"/>
  <c r="G90" i="1"/>
  <c r="D89" i="1"/>
  <c r="D88" i="1"/>
  <c r="L87" i="1"/>
  <c r="F87" i="1"/>
  <c r="E87" i="1"/>
  <c r="J84" i="1"/>
  <c r="I84" i="1"/>
  <c r="H84" i="1"/>
  <c r="G84" i="1"/>
  <c r="F84" i="1"/>
  <c r="E84" i="1"/>
  <c r="D83" i="1"/>
  <c r="D82" i="1"/>
  <c r="L81" i="1"/>
  <c r="K81" i="1"/>
  <c r="J81" i="1"/>
  <c r="I81" i="1"/>
  <c r="H81" i="1"/>
  <c r="G81" i="1"/>
  <c r="F81" i="1"/>
  <c r="E81" i="1"/>
  <c r="L78" i="1"/>
  <c r="K78" i="1"/>
  <c r="J78" i="1"/>
  <c r="I78" i="1"/>
  <c r="H78" i="1"/>
  <c r="G78" i="1"/>
  <c r="F78" i="1"/>
  <c r="E78" i="1"/>
  <c r="D78" i="1"/>
  <c r="L75" i="1"/>
  <c r="K75" i="1"/>
  <c r="J75" i="1"/>
  <c r="I75" i="1"/>
  <c r="H75" i="1"/>
  <c r="G75" i="1"/>
  <c r="L70" i="1"/>
  <c r="K70" i="1"/>
  <c r="J70" i="1"/>
  <c r="I70" i="1"/>
  <c r="H70" i="1"/>
  <c r="G70" i="1"/>
  <c r="L65" i="1"/>
  <c r="K65" i="1"/>
  <c r="J65" i="1"/>
  <c r="I65" i="1"/>
  <c r="H65" i="1"/>
  <c r="G65" i="1"/>
  <c r="D63" i="1"/>
  <c r="H62" i="1"/>
  <c r="G62" i="1"/>
  <c r="D62" i="1"/>
  <c r="I61" i="1"/>
  <c r="I60" i="1" s="1"/>
  <c r="H61" i="1"/>
  <c r="H60" i="1" s="1"/>
  <c r="G61" i="1"/>
  <c r="F61" i="1"/>
  <c r="F60" i="1" s="1"/>
  <c r="E61" i="1"/>
  <c r="E60" i="1" s="1"/>
  <c r="D61" i="1"/>
  <c r="I59" i="1"/>
  <c r="I57" i="1" s="1"/>
  <c r="H59" i="1"/>
  <c r="G59" i="1"/>
  <c r="F59" i="1"/>
  <c r="E59" i="1"/>
  <c r="D59" i="1"/>
  <c r="H58" i="1"/>
  <c r="H57" i="1" s="1"/>
  <c r="G58" i="1"/>
  <c r="F58" i="1"/>
  <c r="E58" i="1"/>
  <c r="D58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L48" i="1"/>
  <c r="J48" i="1"/>
  <c r="H47" i="1"/>
  <c r="G47" i="1"/>
  <c r="F47" i="1"/>
  <c r="E47" i="1"/>
  <c r="D47" i="1"/>
  <c r="H46" i="1"/>
  <c r="G46" i="1"/>
  <c r="F46" i="1"/>
  <c r="E46" i="1"/>
  <c r="D46" i="1"/>
  <c r="H45" i="1"/>
  <c r="G45" i="1"/>
  <c r="F45" i="1"/>
  <c r="E45" i="1"/>
  <c r="D45" i="1"/>
  <c r="H44" i="1"/>
  <c r="G44" i="1"/>
  <c r="F44" i="1"/>
  <c r="E44" i="1"/>
  <c r="D44" i="1"/>
  <c r="L43" i="1"/>
  <c r="I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G38" i="1"/>
  <c r="F38" i="1"/>
  <c r="E38" i="1"/>
  <c r="D38" i="1"/>
  <c r="H37" i="1"/>
  <c r="G37" i="1"/>
  <c r="F37" i="1"/>
  <c r="E37" i="1"/>
  <c r="D37" i="1"/>
  <c r="L36" i="1"/>
  <c r="K36" i="1"/>
  <c r="J36" i="1"/>
  <c r="I36" i="1"/>
  <c r="L28" i="1"/>
  <c r="K28" i="1"/>
  <c r="J28" i="1"/>
  <c r="I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L20" i="1"/>
  <c r="J20" i="1"/>
  <c r="F19" i="1"/>
  <c r="E19" i="1"/>
  <c r="D19" i="1"/>
  <c r="F18" i="1"/>
  <c r="E18" i="1"/>
  <c r="D18" i="1"/>
  <c r="D17" i="1" s="1"/>
  <c r="L17" i="1"/>
  <c r="K17" i="1"/>
  <c r="J17" i="1"/>
  <c r="I17" i="1"/>
  <c r="H17" i="1"/>
  <c r="G17" i="1"/>
  <c r="E16" i="1"/>
  <c r="D16" i="1"/>
  <c r="H15" i="1"/>
  <c r="G15" i="1"/>
  <c r="F15" i="1"/>
  <c r="E15" i="1"/>
  <c r="D15" i="1"/>
  <c r="G14" i="1"/>
  <c r="F14" i="1"/>
  <c r="E14" i="1"/>
  <c r="D14" i="1"/>
  <c r="H13" i="1"/>
  <c r="G13" i="1"/>
  <c r="F13" i="1"/>
  <c r="E13" i="1"/>
  <c r="D13" i="1"/>
  <c r="D12" i="1"/>
  <c r="D11" i="1"/>
  <c r="D10" i="1"/>
  <c r="L9" i="1"/>
  <c r="I9" i="1"/>
  <c r="D7" i="1"/>
  <c r="I6" i="1"/>
  <c r="I4" i="1" s="1"/>
  <c r="H6" i="1"/>
  <c r="H4" i="1" s="1"/>
  <c r="G6" i="1"/>
  <c r="G4" i="1" s="1"/>
  <c r="F6" i="1"/>
  <c r="F4" i="1" s="1"/>
  <c r="E6" i="1"/>
  <c r="E4" i="1" s="1"/>
  <c r="D6" i="1"/>
  <c r="D5" i="1"/>
  <c r="F9" i="1" l="1"/>
  <c r="D9" i="1"/>
  <c r="D57" i="1"/>
  <c r="D4" i="1"/>
  <c r="E17" i="1"/>
  <c r="F57" i="1"/>
  <c r="F17" i="1"/>
  <c r="E57" i="1"/>
  <c r="H9" i="1"/>
  <c r="E36" i="1"/>
  <c r="E111" i="1"/>
  <c r="G9" i="1"/>
  <c r="H111" i="1"/>
  <c r="D36" i="1"/>
  <c r="F36" i="1"/>
  <c r="I111" i="1"/>
  <c r="H43" i="1"/>
  <c r="D111" i="1"/>
  <c r="F111" i="1"/>
  <c r="G60" i="1"/>
  <c r="J111" i="1"/>
  <c r="G36" i="1"/>
  <c r="E9" i="1"/>
  <c r="E20" i="1"/>
  <c r="D48" i="1"/>
  <c r="K111" i="1"/>
  <c r="H36" i="1"/>
  <c r="F20" i="1"/>
  <c r="D20" i="1"/>
  <c r="E43" i="1"/>
  <c r="F48" i="1"/>
  <c r="D60" i="1"/>
  <c r="D43" i="1"/>
  <c r="L111" i="1"/>
  <c r="F43" i="1"/>
  <c r="E48" i="1"/>
  <c r="G43" i="1"/>
  <c r="G57" i="1"/>
  <c r="J141" i="1"/>
  <c r="J108" i="1"/>
  <c r="J107" i="1" s="1"/>
  <c r="K141" i="1"/>
  <c r="K139" i="1" s="1"/>
  <c r="K108" i="1"/>
  <c r="K107" i="1" s="1"/>
  <c r="I139" i="1"/>
  <c r="J139" i="1"/>
  <c r="L141" i="1"/>
  <c r="L139" i="1" s="1"/>
  <c r="L108" i="1"/>
  <c r="L107" i="1" s="1"/>
  <c r="G141" i="1"/>
  <c r="G139" i="1" s="1"/>
  <c r="G108" i="1"/>
  <c r="G107" i="1" s="1"/>
  <c r="I108" i="1"/>
  <c r="I107" i="1" s="1"/>
  <c r="I141" i="1"/>
  <c r="H108" i="1"/>
  <c r="H107" i="1" s="1"/>
  <c r="H141" i="1"/>
  <c r="H1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8" authorId="0" shapeId="0" xr:uid="{062D2EB0-71F3-4268-A33A-90A91EC400C7}">
      <text>
        <r>
          <rPr>
            <sz val="11"/>
            <color theme="1"/>
            <rFont val="Calibri"/>
            <scheme val="minor"/>
          </rPr>
          <t>Data Tahun 2024 belum rilis
	-Viviana rifad</t>
        </r>
      </text>
    </comment>
    <comment ref="B75" authorId="0" shapeId="0" xr:uid="{F1BDD364-A181-4717-9346-D85663F90153}">
      <text>
        <r>
          <rPr>
            <sz val="11"/>
            <color theme="1"/>
            <rFont val="Calibri"/>
            <scheme val="minor"/>
          </rPr>
          <t>Pindah ke KB
	-SDI KOTA PALU 2021</t>
        </r>
      </text>
    </comment>
    <comment ref="B94" authorId="0" shapeId="0" xr:uid="{B3A69493-94F9-446D-AFA7-FB680765480A}">
      <text>
        <r>
          <rPr>
            <sz val="11"/>
            <color theme="1"/>
            <rFont val="Calibri"/>
            <scheme val="minor"/>
          </rPr>
          <t>cros cek di BPS
	-SDI KOTA PALU 2021</t>
        </r>
      </text>
    </comment>
    <comment ref="L175" authorId="0" shapeId="0" xr:uid="{3BAB0126-5355-4A1B-BE32-4DEE047BA019}">
      <text>
        <r>
          <rPr>
            <sz val="11"/>
            <color theme="1"/>
            <rFont val="Calibri"/>
            <scheme val="minor"/>
          </rPr>
          <t>Masih dalam tahap penilaian dari kemen PPPA
	-Viviana rifad</t>
        </r>
      </text>
    </comment>
  </commentList>
</comments>
</file>

<file path=xl/sharedStrings.xml><?xml version="1.0" encoding="utf-8"?>
<sst xmlns="http://schemas.openxmlformats.org/spreadsheetml/2006/main" count="418" uniqueCount="177">
  <si>
    <t>No</t>
  </si>
  <si>
    <t>Uraian</t>
  </si>
  <si>
    <t>Satuan</t>
  </si>
  <si>
    <t>Jumlah Kasus Kekerasan Berdasarkan Jenis Pelayanan Penyelesaian Kekerasan</t>
  </si>
  <si>
    <t>Kasus</t>
  </si>
  <si>
    <t>a. Pengaduan</t>
  </si>
  <si>
    <t>b. Kesehatan</t>
  </si>
  <si>
    <t>c. Bantuan Hukum</t>
  </si>
  <si>
    <t>Indeks Pemenuhan Hak Anak (IPHA)</t>
  </si>
  <si>
    <t>indeks</t>
  </si>
  <si>
    <t>n/a</t>
  </si>
  <si>
    <t>Jumlah Kasus Kekerasan Berdasarkan Bentuk Kekerasan</t>
  </si>
  <si>
    <t>a. Fisik</t>
  </si>
  <si>
    <t>b. Emosional atau Psikologis</t>
  </si>
  <si>
    <t>c. Seksual</t>
  </si>
  <si>
    <t>d. Trafficking</t>
  </si>
  <si>
    <t>e. Penelantaran</t>
  </si>
  <si>
    <t>f. Eksploitasi</t>
  </si>
  <si>
    <t>g. Lainnya</t>
  </si>
  <si>
    <t>Jumlah Korban Kekerasan Berdasarkan Jenis Kelamin</t>
  </si>
  <si>
    <t>Orang</t>
  </si>
  <si>
    <t>- lak-laki</t>
  </si>
  <si>
    <t>- Perempuan</t>
  </si>
  <si>
    <t>Jumlah Korban Kekerasan yang Terlayani Berdasarkan Kelompok Usia berjenis kelamin Laki-laki</t>
  </si>
  <si>
    <t>- 0 - 5 Tahun</t>
  </si>
  <si>
    <t>- 6 - 12 Tahun</t>
  </si>
  <si>
    <t>- 13 - 17 Tahun</t>
  </si>
  <si>
    <t>- 18 - 24 tahun</t>
  </si>
  <si>
    <t>- 25 - 44 Tahun</t>
  </si>
  <si>
    <t>- 45 - 59 Tahun</t>
  </si>
  <si>
    <t>- &gt; 60 Tahun</t>
  </si>
  <si>
    <t>Jumlah Korban Kekerasan yang Terlayani Berdasarkan Kelompok Usia berjenis kelamin Perempuan</t>
  </si>
  <si>
    <t>`1</t>
  </si>
  <si>
    <t>Jumlah Korban Kekerasan Berdasarkan Tingkat Pendidikan</t>
  </si>
  <si>
    <t>- Tidak Sekolah</t>
  </si>
  <si>
    <t>- SD</t>
  </si>
  <si>
    <t>- SLTP</t>
  </si>
  <si>
    <t>- SLTA</t>
  </si>
  <si>
    <t>- Perguruan Tinggi</t>
  </si>
  <si>
    <t>- NA</t>
  </si>
  <si>
    <t>Jumlah Korban Kekerasan Berdasarkan Status Perkawinan</t>
  </si>
  <si>
    <t>- Belum Kawin</t>
  </si>
  <si>
    <t>- Kawin</t>
  </si>
  <si>
    <t>- Cerai</t>
  </si>
  <si>
    <t>Jumlah Korban Kekerasan Berdasarkan Pekerjaan</t>
  </si>
  <si>
    <t>- Tidak Bekerja</t>
  </si>
  <si>
    <t>- Bekerja</t>
  </si>
  <si>
    <t>- Pelajar</t>
  </si>
  <si>
    <t>- Ibu Rumah Tangga</t>
  </si>
  <si>
    <t>- Swasta / Buruh</t>
  </si>
  <si>
    <t>- PNS / TNI /POLRI</t>
  </si>
  <si>
    <t>- Pedagang / Tani / Nelayan</t>
  </si>
  <si>
    <t>Jumlah Korban Kekerasan pada Status Disabilitas</t>
  </si>
  <si>
    <t>- Difabel</t>
  </si>
  <si>
    <t>- Non Difabel</t>
  </si>
  <si>
    <t>Jumlah Korban Kekerasan pada Penyandang Difabel</t>
  </si>
  <si>
    <t>Jumlah Anak yang Berhadapan dengan Hukum</t>
  </si>
  <si>
    <t>Cakupan perempuan dan anak korban kekerasan yang mendapatkan layanan kesehatan oleh tenaga kesehatan terlatih di Puskesmas mampu tatalaksana KtP/A dan PPT/PKT di Rumah Sakit</t>
  </si>
  <si>
    <t>%</t>
  </si>
  <si>
    <t>Persentase keterwakilan perempuan di Dewan Perwakilan Rakyat Daerah (DPRD).</t>
  </si>
  <si>
    <t xml:space="preserve">a. Jumlah Perempuan Anggota DPRD </t>
  </si>
  <si>
    <t>b. Jumlah Seluruh Anggota DPRD</t>
  </si>
  <si>
    <t>14,29</t>
  </si>
  <si>
    <t>Indeks Pembangunan Gender (IPG)</t>
  </si>
  <si>
    <t>Indeks</t>
  </si>
  <si>
    <t>97,69</t>
  </si>
  <si>
    <t>97,94</t>
  </si>
  <si>
    <t>97,96</t>
  </si>
  <si>
    <t>98,16</t>
  </si>
  <si>
    <t>Indeks Ketimpangan Gender</t>
  </si>
  <si>
    <t>Persentase kekerasan terhadap perempuan yang mendapat layanan komprehensif</t>
  </si>
  <si>
    <t>a.  Jumlah perempuan dan anak perempuan korban kekerasan yang mendapatkan layanan penanganan dan pendampingan secara komprehensif (sesuai SPM) pada periode waktu tertentu</t>
  </si>
  <si>
    <t>b. Jumlah perempuan dan anak perempuan korban kekerasan pada periode yang sama</t>
  </si>
  <si>
    <t>Indeks Pemberdayaan Gender (IDG)</t>
  </si>
  <si>
    <t>66,37</t>
  </si>
  <si>
    <t>61,93</t>
  </si>
  <si>
    <t>67,83</t>
  </si>
  <si>
    <t>65,76</t>
  </si>
  <si>
    <t>65,07</t>
  </si>
  <si>
    <t>Indeks Perlindungan Anak</t>
  </si>
  <si>
    <t>71,22</t>
  </si>
  <si>
    <t>72,76</t>
  </si>
  <si>
    <t>74,46</t>
  </si>
  <si>
    <t>Persentase Anak Korban Kekerasan yang Mendapatkan Layanan</t>
  </si>
  <si>
    <t>a. Jumlah Anak Korban Kekerasan yang Mendapatkan Layanan</t>
  </si>
  <si>
    <t>b. Jumlah Anak Korban Kekerasan</t>
  </si>
  <si>
    <t>Persentase partisipasi perempuan di lembaga pemerintah</t>
  </si>
  <si>
    <t>a. Pekerja perempuan di lembaga pemerintah</t>
  </si>
  <si>
    <t>b. Jumlah pekerja perempuan</t>
  </si>
  <si>
    <t>Rasio KDRT</t>
  </si>
  <si>
    <t>a. Jumlah KDRT</t>
  </si>
  <si>
    <t>KDRT</t>
  </si>
  <si>
    <t>b. Jumlah rumah tangga</t>
  </si>
  <si>
    <t>RT</t>
  </si>
  <si>
    <t>Cakupan perempuan dan anak korban kekerasan yang mendapatkan penanganan pengaduan oleh petugas terlatih di dalam unit pelayanan terpadu</t>
  </si>
  <si>
    <t>a. Jumlah pengaduan/laporan yang ditindaklanjuti oleh unit pelayanan terpadu</t>
  </si>
  <si>
    <t>Laporan</t>
  </si>
  <si>
    <t>b. Jumlah laporan/pengaduan yang masuk ke unit pelayanan terpadu</t>
  </si>
  <si>
    <t>a. Jumlah korban KtP/A yang memperoleh layanan kesehatan oleh tenaga kesehatan terlatih dipuskesmas mampu tatalaksana KtP/A atau PPT/PKT di RS disuatu wilayah kerja tertentu pada kurun waktu tertentu</t>
  </si>
  <si>
    <t>b. Jumlah seluruh korban KtP/A yang terdata datang ke puskesmas mampu tatalaksana kasus Ktp/A dan ke RS disuatu wilayah kerja tertentu dalam kurun waktu tertentu</t>
  </si>
  <si>
    <t>Persentase korban kekerasan mendapat layanan bantuan hukum</t>
  </si>
  <si>
    <t>a. Jumlah korban mendapat layanan bantuan hukum</t>
  </si>
  <si>
    <t>b. Jumlah korban yang membutuhkan bantuan hukum</t>
  </si>
  <si>
    <t>Jumlah Organisasi Perempuan yang dibina</t>
  </si>
  <si>
    <t>Organisasi</t>
  </si>
  <si>
    <t>Persentase Pendampingan Kasus Kekerasan Terhadap Perempuan dan Anak</t>
  </si>
  <si>
    <t>a. Jumlah Pendampingan Kasus Kekerasan Terhadap Perempuan dan Anak</t>
  </si>
  <si>
    <t>b. Jumlah Kasus Kekerasan Terhadap Perempuan dan Anak</t>
  </si>
  <si>
    <t>Persentase Penyelesaian pengaduan perlindungan perempuan dan anak dari tindakan kekerasan</t>
  </si>
  <si>
    <t>a. Jumlah pengaduan perlindungan perempuan dan anak dari tindakan kekerasan yang diselesaikan</t>
  </si>
  <si>
    <t>b.  Jumlah pengaduan perlindungan perempuan dan anak dari tindakan kekerasan</t>
  </si>
  <si>
    <t>Jumlah kebijakan yang responsif gender mendukung pemberdayaan perempuan</t>
  </si>
  <si>
    <t>Kebijakan</t>
  </si>
  <si>
    <t>Jumlah kasus perempuan dan anak perempuan mengalami kekerasan Dalam Rumah Tangga (KDRT)</t>
  </si>
  <si>
    <t>Jumlah Kasus perempuan dan anak perempuan mengalami kekerasan non-KDRT</t>
  </si>
  <si>
    <t>Jumlah pusat layanan korban kekerasan perempuan dan anak di Kota Palu</t>
  </si>
  <si>
    <t>Layanan</t>
  </si>
  <si>
    <t>Penurunan Perempuan Korban Kekerasan</t>
  </si>
  <si>
    <t>a. Jumlah Perempuan Korban Kekerasan</t>
  </si>
  <si>
    <t>b. Jumlah Perempuan</t>
  </si>
  <si>
    <t>Penurunan Anak Korban Kekerasan</t>
  </si>
  <si>
    <t>a. Jumlah Anak Korban Kekerasan</t>
  </si>
  <si>
    <t xml:space="preserve">b. Jumlah Anak </t>
  </si>
  <si>
    <t>Jumlah kekerasan terhadap disabilitas (difabel)</t>
  </si>
  <si>
    <t>Kali</t>
  </si>
  <si>
    <t>Jumlah Korban Kekerasan kepada Perempuan dan Anak Menurut Kecamatan</t>
  </si>
  <si>
    <t>- Anak</t>
  </si>
  <si>
    <t>a. Kecamatan Palu Barat</t>
  </si>
  <si>
    <t>b. Kecamatan Ulujadi</t>
  </si>
  <si>
    <t>c. Kecamatan Tatanga</t>
  </si>
  <si>
    <t>d. Kecamatan Palu Selatan</t>
  </si>
  <si>
    <t>e. Kecamatan Palu Utara</t>
  </si>
  <si>
    <t>f. Kecamatan Tawaeli</t>
  </si>
  <si>
    <t>g. Kecamatan Mantikulore</t>
  </si>
  <si>
    <t>h. Kecamatan Palu Timur</t>
  </si>
  <si>
    <t>Jumlah perempuan dan anak korban kekerasan yang tercatat di UPT</t>
  </si>
  <si>
    <t>a.Perempuan</t>
  </si>
  <si>
    <t>b. Anak</t>
  </si>
  <si>
    <t>Proporsi perempuan dewasa dan anak perempuan (umur 15-64 tahun) mengalami kekerasan (fisik, seksual, atau emosional) oleh pasangan atau mantan pasangan dalam 12 bulan terakhir.</t>
  </si>
  <si>
    <t>a. Jumlah perempuan dewasa dan anak perempuan (umur 15-64 tahun) yang mengalami kekerasan fisik oleh pasangan/mantan pasangan dalam 12 bulan terakhir</t>
  </si>
  <si>
    <t>b. Jumlah penduduk perempuan dewasa dan anak perempuan (umur 15-64 tahun)</t>
  </si>
  <si>
    <t>Proporsi perempuan dewasa dan anak perempuan (umur 15-64 tahun) mengalami kekerasan seksual oleh orang lain selain pasangan dalam 12 bulan terakhir.</t>
  </si>
  <si>
    <t>a. Jumlah perempuan dewasa dan anak perempuan (umur 15-64 tahun) mengalami kekerasan seksual oleh orang lain selain pasangan dalam 12 bulan terakhir</t>
  </si>
  <si>
    <t>Proporsi perempuan yang berada di posisi managerial.</t>
  </si>
  <si>
    <t>a. Jumlah perempuan di posisi kepemimpinan pemerintah (Menteri, Gubernur, Bupati, Walikota, Eselon I-II)</t>
  </si>
  <si>
    <t>b. Jumlah seluruh jabatan pemerintah (Menteri, Gubernur, Bupati, Walikota, Eselon I-II)</t>
  </si>
  <si>
    <t>Jumlah Kekerasan Anak menurut Anak Sebagai Pelaku</t>
  </si>
  <si>
    <t>Jumlah Kekerasan Anak menurut Anak Sebagai Korban</t>
  </si>
  <si>
    <t>- Aniaya anak</t>
  </si>
  <si>
    <t>- Persetubuhan anak</t>
  </si>
  <si>
    <t>- Pencabulan anak</t>
  </si>
  <si>
    <t>- Aborsi anak</t>
  </si>
  <si>
    <t>- Bawa lari anak</t>
  </si>
  <si>
    <t>- Penelantaran anak</t>
  </si>
  <si>
    <t>- Anak berkebutuhan khusus</t>
  </si>
  <si>
    <t>- Pencurian yang dilakukan oleh anak</t>
  </si>
  <si>
    <t>- Pemerkosaan anak</t>
  </si>
  <si>
    <t>- Pelemparan yang dilakukan oleh anak</t>
  </si>
  <si>
    <t>-Trafficking Anak</t>
  </si>
  <si>
    <t>Jumlah Kekerasan terhadap perempuan menurut jenis perkara</t>
  </si>
  <si>
    <t>- KDRT</t>
  </si>
  <si>
    <t xml:space="preserve">- Persetubuhan  </t>
  </si>
  <si>
    <t>-Trafficking Dewasa</t>
  </si>
  <si>
    <t xml:space="preserve">- Pemerkosaan  </t>
  </si>
  <si>
    <t xml:space="preserve">- Pencabulan  </t>
  </si>
  <si>
    <t>- Perzinahan</t>
  </si>
  <si>
    <t>- Bawa lari perempuan</t>
  </si>
  <si>
    <t>- Perebutan Hak Asuh Anak</t>
  </si>
  <si>
    <t xml:space="preserve">- Penelantaran  </t>
  </si>
  <si>
    <t>- Pengintipan</t>
  </si>
  <si>
    <t>Indeks Kota Layak Anak</t>
  </si>
  <si>
    <t>Predikat</t>
  </si>
  <si>
    <t>Pratama</t>
  </si>
  <si>
    <t xml:space="preserve">Jumlah perempuan korban kekerasan </t>
  </si>
  <si>
    <t>Anak</t>
  </si>
  <si>
    <t>Tahun</t>
  </si>
  <si>
    <t>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</si>
</sst>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i/>
      <sz val="10"/>
      <color theme="1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theme="5"/>
      <name val="Arial"/>
    </font>
    <font>
      <sz val="10"/>
      <color rgb="FF252525"/>
      <name val="Arial"/>
    </font>
    <font>
      <sz val="10"/>
      <color rgb="FFFF0000"/>
      <name val="Arial"/>
    </font>
    <font>
      <sz val="10"/>
      <color theme="1"/>
      <name val="&quot;aptos narrow&quot;"/>
    </font>
    <font>
      <sz val="11"/>
      <color theme="1"/>
      <name val="Calibri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5" fillId="3" borderId="6" xfId="0" quotePrefix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4" fillId="2" borderId="6" xfId="0" quotePrefix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3" borderId="6" xfId="0" quotePrefix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PEMBERDAYAAN%20PEREMPUAN%20DAN%20PERLINDUNGAN%20AN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3A EDB"/>
      <sheetName val="Data Nasional"/>
      <sheetName val="MSK"/>
      <sheetName val="MSV"/>
      <sheetName val="DAFTAR DATA"/>
      <sheetName val="PALU BARAT"/>
      <sheetName val="EVALUASI"/>
      <sheetName val="TATANGA"/>
      <sheetName val="ULUJADI"/>
      <sheetName val="PALU SELATAN"/>
      <sheetName val="MANTIKULORE"/>
      <sheetName val="PALU UTARA"/>
      <sheetName val="PALU TIMUR"/>
      <sheetName val="TAWAELI"/>
      <sheetName val="MSI"/>
    </sheetNames>
    <sheetDataSet>
      <sheetData sheetId="0"/>
      <sheetData sheetId="1"/>
      <sheetData sheetId="2"/>
      <sheetData sheetId="3"/>
      <sheetData sheetId="4"/>
      <sheetData sheetId="5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6"/>
      <sheetData sheetId="7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8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9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10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11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12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13">
        <row r="5">
          <cell r="D5">
            <v>2016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15">
          <cell r="D15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2">
          <cell r="D72">
            <v>0</v>
          </cell>
          <cell r="G72">
            <v>0</v>
          </cell>
          <cell r="H72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D7BE-D074-43FE-A5A5-F4B6DE8B277A}">
  <dimension ref="A1:L177"/>
  <sheetViews>
    <sheetView tabSelected="1" workbookViewId="0">
      <selection activeCell="D175" sqref="D175"/>
    </sheetView>
  </sheetViews>
  <sheetFormatPr defaultRowHeight="15"/>
  <cols>
    <col min="2" max="2" width="36.5703125" style="72" customWidth="1"/>
  </cols>
  <sheetData>
    <row r="1" spans="1:12">
      <c r="A1" s="1" t="s">
        <v>0</v>
      </c>
      <c r="B1" s="54" t="s">
        <v>1</v>
      </c>
      <c r="C1" s="1" t="s">
        <v>2</v>
      </c>
      <c r="D1" s="2" t="s">
        <v>175</v>
      </c>
      <c r="E1" s="3"/>
      <c r="F1" s="3"/>
      <c r="G1" s="3"/>
      <c r="H1" s="3"/>
      <c r="I1" s="3"/>
      <c r="J1" s="3"/>
      <c r="K1" s="3"/>
      <c r="L1" s="3"/>
    </row>
    <row r="2" spans="1:12">
      <c r="A2" s="4"/>
      <c r="B2" s="55"/>
      <c r="C2" s="4"/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</row>
    <row r="3" spans="1:12">
      <c r="A3" s="6"/>
      <c r="B3" s="56"/>
      <c r="C3" s="6"/>
      <c r="D3" s="53"/>
      <c r="E3" s="53"/>
      <c r="F3" s="53"/>
      <c r="G3" s="6"/>
      <c r="H3" s="6"/>
      <c r="I3" s="6"/>
      <c r="J3" s="6"/>
      <c r="K3" s="6"/>
      <c r="L3" s="6"/>
    </row>
    <row r="4" spans="1:12" ht="25.5">
      <c r="A4" s="8">
        <v>1</v>
      </c>
      <c r="B4" s="57" t="s">
        <v>3</v>
      </c>
      <c r="C4" s="8" t="s">
        <v>4</v>
      </c>
      <c r="D4" s="5">
        <f t="shared" ref="D4:I4" si="0">SUM(D5:D8)</f>
        <v>16128</v>
      </c>
      <c r="E4" s="5">
        <f t="shared" si="0"/>
        <v>162</v>
      </c>
      <c r="F4" s="5">
        <f t="shared" si="0"/>
        <v>145</v>
      </c>
      <c r="G4" s="5">
        <f t="shared" si="0"/>
        <v>203</v>
      </c>
      <c r="H4" s="5">
        <f t="shared" si="0"/>
        <v>215</v>
      </c>
      <c r="I4" s="5">
        <f t="shared" si="0"/>
        <v>183</v>
      </c>
      <c r="J4" s="5">
        <v>118</v>
      </c>
      <c r="K4" s="8">
        <v>114</v>
      </c>
      <c r="L4" s="8">
        <v>128</v>
      </c>
    </row>
    <row r="5" spans="1:12">
      <c r="A5" s="8"/>
      <c r="B5" s="58" t="s">
        <v>5</v>
      </c>
      <c r="C5" s="9" t="s">
        <v>4</v>
      </c>
      <c r="D5" s="10">
        <f>'[1]PALU BARAT'!D5+[1]TATANGA!D5+[1]ULUJADI!D5+'[1]PALU SELATAN'!D5+'[1]PALU TIMUR'!D5+[1]MANTIKULORE!D5+'[1]PALU UTARA'!D5+[1]TAWAELI!D5</f>
        <v>16128</v>
      </c>
      <c r="E5" s="10">
        <v>127</v>
      </c>
      <c r="F5" s="10">
        <v>112</v>
      </c>
      <c r="G5" s="10">
        <v>144</v>
      </c>
      <c r="H5" s="10">
        <v>148</v>
      </c>
      <c r="I5" s="10">
        <v>113</v>
      </c>
      <c r="J5" s="10">
        <v>88</v>
      </c>
      <c r="K5" s="8">
        <v>17</v>
      </c>
      <c r="L5" s="8">
        <v>107</v>
      </c>
    </row>
    <row r="6" spans="1:12">
      <c r="A6" s="8"/>
      <c r="B6" s="59" t="s">
        <v>6</v>
      </c>
      <c r="C6" s="9" t="s">
        <v>4</v>
      </c>
      <c r="D6" s="10">
        <f>'[1]PALU BARAT'!D6+[1]TATANGA!D6+[1]ULUJADI!D6+'[1]PALU SELATAN'!D6+'[1]PALU TIMUR'!D6+[1]MANTIKULORE!D6+'[1]PALU UTARA'!D6+[1]TAWAELI!D6</f>
        <v>0</v>
      </c>
      <c r="E6" s="10">
        <f>'[1]PALU BARAT'!E6+[1]TATANGA!E6+[1]ULUJADI!E6+'[1]PALU SELATAN'!E6+'[1]PALU TIMUR'!E6+[1]MANTIKULORE!E6+'[1]PALU UTARA'!E6+[1]TAWAELI!E6</f>
        <v>0</v>
      </c>
      <c r="F6" s="10">
        <f>'[1]PALU BARAT'!F6+[1]TATANGA!F6+[1]ULUJADI!F6+'[1]PALU SELATAN'!F6+'[1]PALU TIMUR'!F6+[1]MANTIKULORE!F6+'[1]PALU UTARA'!F6+[1]TAWAELI!F6</f>
        <v>0</v>
      </c>
      <c r="G6" s="10">
        <f>'[1]PALU BARAT'!G6+[1]TATANGA!G6+[1]ULUJADI!G6+'[1]PALU SELATAN'!G6+'[1]PALU TIMUR'!G6+[1]MANTIKULORE!G6+'[1]PALU UTARA'!G6+[1]TAWAELI!G6</f>
        <v>0</v>
      </c>
      <c r="H6" s="10">
        <f>'[1]PALU BARAT'!H6+[1]TATANGA!H6+[1]ULUJADI!H6+'[1]PALU SELATAN'!H6+'[1]PALU TIMUR'!H6+[1]MANTIKULORE!H6+'[1]PALU UTARA'!H6+[1]TAWAELI!H6</f>
        <v>0</v>
      </c>
      <c r="I6" s="10">
        <f>'[1]PALU BARAT'!I6+[1]TATANGA!I6+[1]ULUJADI!I6+'[1]PALU SELATAN'!I6+'[1]PALU TIMUR'!I6+[1]MANTIKULORE!I6+'[1]PALU UTARA'!I6+[1]TAWAELI!I6</f>
        <v>0</v>
      </c>
      <c r="J6" s="10">
        <v>0</v>
      </c>
      <c r="K6" s="8">
        <v>17</v>
      </c>
      <c r="L6" s="8">
        <v>17</v>
      </c>
    </row>
    <row r="7" spans="1:12">
      <c r="A7" s="8"/>
      <c r="B7" s="60" t="s">
        <v>7</v>
      </c>
      <c r="C7" s="9" t="s">
        <v>4</v>
      </c>
      <c r="D7" s="10">
        <f>'[1]PALU BARAT'!D10+[1]TATANGA!D10+[1]ULUJADI!D10+'[1]PALU SELATAN'!D10+'[1]PALU TIMUR'!D10+[1]MANTIKULORE!D10+'[1]PALU UTARA'!D10+[1]TAWAELI!D10</f>
        <v>0</v>
      </c>
      <c r="E7" s="10">
        <v>35</v>
      </c>
      <c r="F7" s="10">
        <v>33</v>
      </c>
      <c r="G7" s="10">
        <v>59</v>
      </c>
      <c r="H7" s="10">
        <v>67</v>
      </c>
      <c r="I7" s="10">
        <v>70</v>
      </c>
      <c r="J7" s="10">
        <v>30</v>
      </c>
      <c r="K7" s="8">
        <v>17</v>
      </c>
      <c r="L7" s="8">
        <v>4</v>
      </c>
    </row>
    <row r="8" spans="1:12">
      <c r="A8" s="8">
        <v>2</v>
      </c>
      <c r="B8" s="11" t="s">
        <v>8</v>
      </c>
      <c r="C8" s="9" t="s">
        <v>9</v>
      </c>
      <c r="D8" s="10"/>
      <c r="E8" s="10"/>
      <c r="F8" s="10"/>
      <c r="G8" s="10" t="s">
        <v>10</v>
      </c>
      <c r="H8" s="10" t="s">
        <v>10</v>
      </c>
      <c r="I8" s="10" t="s">
        <v>10</v>
      </c>
      <c r="J8" s="10">
        <v>50</v>
      </c>
      <c r="K8" s="8">
        <v>50</v>
      </c>
      <c r="L8" s="10"/>
    </row>
    <row r="9" spans="1:12" ht="25.5">
      <c r="A9" s="8">
        <v>3</v>
      </c>
      <c r="B9" s="57" t="s">
        <v>11</v>
      </c>
      <c r="C9" s="8" t="s">
        <v>4</v>
      </c>
      <c r="D9" s="5">
        <f t="shared" ref="D9:I9" si="1">SUM(D10:D16)</f>
        <v>0</v>
      </c>
      <c r="E9" s="5">
        <f t="shared" si="1"/>
        <v>123</v>
      </c>
      <c r="F9" s="5">
        <f t="shared" si="1"/>
        <v>115</v>
      </c>
      <c r="G9" s="5">
        <f t="shared" si="1"/>
        <v>136</v>
      </c>
      <c r="H9" s="5">
        <f t="shared" si="1"/>
        <v>128</v>
      </c>
      <c r="I9" s="5">
        <f t="shared" si="1"/>
        <v>208</v>
      </c>
      <c r="J9" s="5">
        <v>88</v>
      </c>
      <c r="K9" s="8">
        <v>134</v>
      </c>
      <c r="L9" s="8">
        <f>SUM(L10:L16)</f>
        <v>127</v>
      </c>
    </row>
    <row r="10" spans="1:12">
      <c r="A10" s="8"/>
      <c r="B10" s="61" t="s">
        <v>12</v>
      </c>
      <c r="C10" s="9" t="s">
        <v>4</v>
      </c>
      <c r="D10" s="10">
        <f>'[1]PALU BARAT'!D14+[1]TATANGA!D14+[1]ULUJADI!D14+'[1]PALU SELATAN'!D14+'[1]PALU TIMUR'!D14+[1]MANTIKULORE!D14+'[1]PALU UTARA'!D14+[1]TAWAELI!D14</f>
        <v>0</v>
      </c>
      <c r="E10" s="10">
        <v>65</v>
      </c>
      <c r="F10" s="10">
        <v>70</v>
      </c>
      <c r="G10" s="10">
        <v>71</v>
      </c>
      <c r="H10" s="10">
        <v>61</v>
      </c>
      <c r="I10" s="10">
        <v>104</v>
      </c>
      <c r="J10" s="10">
        <v>76</v>
      </c>
      <c r="K10" s="8">
        <v>42</v>
      </c>
      <c r="L10" s="8">
        <v>43</v>
      </c>
    </row>
    <row r="11" spans="1:12">
      <c r="A11" s="8"/>
      <c r="B11" s="61" t="s">
        <v>13</v>
      </c>
      <c r="C11" s="9" t="s">
        <v>4</v>
      </c>
      <c r="D11" s="10">
        <f>'[1]PALU BARAT'!D15+[1]TATANGA!D15+[1]ULUJADI!D15+'[1]PALU SELATAN'!D15+'[1]PALU TIMUR'!D15+[1]MANTIKULORE!D15+'[1]PALU UTARA'!D15+[1]TAWAELI!D15</f>
        <v>0</v>
      </c>
      <c r="E11" s="10">
        <v>31</v>
      </c>
      <c r="F11" s="10">
        <v>36</v>
      </c>
      <c r="G11" s="10">
        <v>51</v>
      </c>
      <c r="H11" s="10">
        <v>47</v>
      </c>
      <c r="I11" s="10">
        <v>42</v>
      </c>
      <c r="J11" s="10">
        <v>22</v>
      </c>
      <c r="K11" s="8">
        <v>30</v>
      </c>
      <c r="L11" s="8">
        <v>21</v>
      </c>
    </row>
    <row r="12" spans="1:12">
      <c r="A12" s="8"/>
      <c r="B12" s="61" t="s">
        <v>14</v>
      </c>
      <c r="C12" s="9" t="s">
        <v>4</v>
      </c>
      <c r="D12" s="10">
        <f>'[1]PALU BARAT'!D16+[1]TATANGA!D16+[1]ULUJADI!D16+'[1]PALU SELATAN'!D16+'[1]PALU TIMUR'!D16+[1]MANTIKULORE!D16+'[1]PALU UTARA'!D16+[1]TAWAELI!D16</f>
        <v>0</v>
      </c>
      <c r="E12" s="10">
        <v>27</v>
      </c>
      <c r="F12" s="10">
        <v>8</v>
      </c>
      <c r="G12" s="10">
        <v>13</v>
      </c>
      <c r="H12" s="10">
        <v>12</v>
      </c>
      <c r="I12" s="10">
        <v>35</v>
      </c>
      <c r="J12" s="10">
        <v>47</v>
      </c>
      <c r="K12" s="8">
        <v>65</v>
      </c>
      <c r="L12" s="8">
        <v>47</v>
      </c>
    </row>
    <row r="13" spans="1:12">
      <c r="A13" s="8"/>
      <c r="B13" s="61" t="s">
        <v>15</v>
      </c>
      <c r="C13" s="9" t="s">
        <v>4</v>
      </c>
      <c r="D13" s="10">
        <f>'[1]PALU BARAT'!D17+[1]TATANGA!D17+[1]ULUJADI!D17+'[1]PALU SELATAN'!D17+'[1]PALU TIMUR'!D17+[1]MANTIKULORE!D17+'[1]PALU UTARA'!D17+[1]TAWAELI!D17</f>
        <v>0</v>
      </c>
      <c r="E13" s="10">
        <f>'[1]PALU BARAT'!E17+[1]TATANGA!E17+[1]ULUJADI!E17+'[1]PALU SELATAN'!E17+'[1]PALU TIMUR'!E17+[1]MANTIKULORE!E17+'[1]PALU UTARA'!E17+[1]TAWAELI!E17</f>
        <v>0</v>
      </c>
      <c r="F13" s="10">
        <f>'[1]PALU BARAT'!F17+[1]TATANGA!F17+[1]ULUJADI!F17+'[1]PALU SELATAN'!F17+'[1]PALU TIMUR'!F17+[1]MANTIKULORE!F17+'[1]PALU UTARA'!F17+[1]TAWAELI!F17</f>
        <v>0</v>
      </c>
      <c r="G13" s="10">
        <f>'[1]PALU BARAT'!G17+[1]TATANGA!G17+[1]ULUJADI!G17+'[1]PALU SELATAN'!G17+'[1]PALU TIMUR'!G17+[1]MANTIKULORE!G17+'[1]PALU UTARA'!G17+[1]TAWAELI!G17</f>
        <v>0</v>
      </c>
      <c r="H13" s="10">
        <f>'[1]PALU BARAT'!H17+[1]TATANGA!H17+[1]ULUJADI!H17+'[1]PALU SELATAN'!H17+'[1]PALU TIMUR'!H17+[1]MANTIKULORE!H17+'[1]PALU UTARA'!H17+[1]TAWAELI!H17</f>
        <v>0</v>
      </c>
      <c r="I13" s="10">
        <v>1</v>
      </c>
      <c r="J13" s="10">
        <v>0</v>
      </c>
      <c r="K13" s="8">
        <v>3</v>
      </c>
      <c r="L13" s="8">
        <v>1</v>
      </c>
    </row>
    <row r="14" spans="1:12">
      <c r="A14" s="8"/>
      <c r="B14" s="61" t="s">
        <v>16</v>
      </c>
      <c r="C14" s="9" t="s">
        <v>4</v>
      </c>
      <c r="D14" s="10">
        <f>'[1]PALU BARAT'!D18+[1]TATANGA!D18+[1]ULUJADI!D18+'[1]PALU SELATAN'!D18+'[1]PALU TIMUR'!D18+[1]MANTIKULORE!D18+'[1]PALU UTARA'!D18+[1]TAWAELI!D18</f>
        <v>0</v>
      </c>
      <c r="E14" s="10">
        <f>'[1]PALU BARAT'!E18+[1]TATANGA!E18+[1]ULUJADI!E18+'[1]PALU SELATAN'!E18+'[1]PALU TIMUR'!E18+[1]MANTIKULORE!E18+'[1]PALU UTARA'!E18+[1]TAWAELI!E18</f>
        <v>0</v>
      </c>
      <c r="F14" s="10">
        <f>'[1]PALU BARAT'!F18+[1]TATANGA!F18+[1]ULUJADI!F18+'[1]PALU SELATAN'!F18+'[1]PALU TIMUR'!F18+[1]MANTIKULORE!F18+'[1]PALU UTARA'!F18+[1]TAWAELI!F18</f>
        <v>0</v>
      </c>
      <c r="G14" s="10">
        <f>'[1]PALU BARAT'!G18+[1]TATANGA!G18+[1]ULUJADI!G18+'[1]PALU SELATAN'!G18+'[1]PALU TIMUR'!G18+[1]MANTIKULORE!G18+'[1]PALU UTARA'!G18+[1]TAWAELI!G18</f>
        <v>0</v>
      </c>
      <c r="H14" s="10">
        <v>7</v>
      </c>
      <c r="I14" s="10">
        <v>16</v>
      </c>
      <c r="J14" s="10">
        <v>12</v>
      </c>
      <c r="K14" s="8">
        <v>11</v>
      </c>
      <c r="L14" s="8">
        <v>13</v>
      </c>
    </row>
    <row r="15" spans="1:12">
      <c r="A15" s="8"/>
      <c r="B15" s="61" t="s">
        <v>17</v>
      </c>
      <c r="C15" s="9" t="s">
        <v>4</v>
      </c>
      <c r="D15" s="10">
        <f>'[1]PALU BARAT'!D19+[1]TATANGA!D19+[1]ULUJADI!D19+'[1]PALU SELATAN'!D19+'[1]PALU TIMUR'!D19+[1]MANTIKULORE!D19+'[1]PALU UTARA'!D19+[1]TAWAELI!D19</f>
        <v>0</v>
      </c>
      <c r="E15" s="10">
        <f>'[1]PALU BARAT'!E19+[1]TATANGA!E19+[1]ULUJADI!E19+'[1]PALU SELATAN'!E19+'[1]PALU TIMUR'!E19+[1]MANTIKULORE!E19+'[1]PALU UTARA'!E19+[1]TAWAELI!E19</f>
        <v>0</v>
      </c>
      <c r="F15" s="10">
        <f>'[1]PALU BARAT'!F19+[1]TATANGA!F19+[1]ULUJADI!F19+'[1]PALU SELATAN'!F19+'[1]PALU TIMUR'!F19+[1]MANTIKULORE!F19+'[1]PALU UTARA'!F19+[1]TAWAELI!F19</f>
        <v>0</v>
      </c>
      <c r="G15" s="10">
        <f>'[1]PALU BARAT'!G19+[1]TATANGA!G19+[1]ULUJADI!G19+'[1]PALU SELATAN'!G19+'[1]PALU TIMUR'!G19+[1]MANTIKULORE!G19+'[1]PALU UTARA'!G19+[1]TAWAELI!G19</f>
        <v>0</v>
      </c>
      <c r="H15" s="10">
        <f>'[1]PALU BARAT'!H19+[1]TATANGA!H19+[1]ULUJADI!H19+'[1]PALU SELATAN'!H19+'[1]PALU TIMUR'!H19+[1]MANTIKULORE!H19+'[1]PALU UTARA'!H19+[1]TAWAELI!H19</f>
        <v>0</v>
      </c>
      <c r="I15" s="10">
        <v>1</v>
      </c>
      <c r="J15" s="10">
        <v>0</v>
      </c>
      <c r="K15" s="8">
        <v>0</v>
      </c>
      <c r="L15" s="8">
        <v>1</v>
      </c>
    </row>
    <row r="16" spans="1:12">
      <c r="A16" s="10"/>
      <c r="B16" s="61" t="s">
        <v>18</v>
      </c>
      <c r="C16" s="9" t="s">
        <v>4</v>
      </c>
      <c r="D16" s="10">
        <f>'[1]PALU BARAT'!D20+[1]TATANGA!D20+[1]ULUJADI!D20+'[1]PALU SELATAN'!D20+'[1]PALU TIMUR'!D20+[1]MANTIKULORE!D20+'[1]PALU UTARA'!D20+[1]TAWAELI!D20</f>
        <v>0</v>
      </c>
      <c r="E16" s="10">
        <f>'[1]PALU BARAT'!E20+[1]TATANGA!E20+[1]ULUJADI!E20+'[1]PALU SELATAN'!E20+'[1]PALU TIMUR'!E20+[1]MANTIKULORE!E20+'[1]PALU UTARA'!E20+[1]TAWAELI!E20</f>
        <v>0</v>
      </c>
      <c r="F16" s="10">
        <v>1</v>
      </c>
      <c r="G16" s="10">
        <v>1</v>
      </c>
      <c r="H16" s="10">
        <v>1</v>
      </c>
      <c r="I16" s="10">
        <v>9</v>
      </c>
      <c r="J16" s="10">
        <v>13</v>
      </c>
      <c r="K16" s="8">
        <v>8</v>
      </c>
      <c r="L16" s="8">
        <v>1</v>
      </c>
    </row>
    <row r="17" spans="1:12" ht="25.5">
      <c r="A17" s="12">
        <v>4</v>
      </c>
      <c r="B17" s="32" t="s">
        <v>19</v>
      </c>
      <c r="C17" s="5" t="s">
        <v>20</v>
      </c>
      <c r="D17" s="5">
        <f t="shared" ref="D17:L17" si="2">SUM(D18:D19)</f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175</v>
      </c>
      <c r="J17" s="5">
        <f t="shared" si="2"/>
        <v>159</v>
      </c>
      <c r="K17" s="5">
        <f t="shared" si="2"/>
        <v>125</v>
      </c>
      <c r="L17" s="5">
        <f t="shared" si="2"/>
        <v>107</v>
      </c>
    </row>
    <row r="18" spans="1:12">
      <c r="A18" s="13"/>
      <c r="B18" s="62" t="s">
        <v>21</v>
      </c>
      <c r="C18" s="9" t="s">
        <v>20</v>
      </c>
      <c r="D18" s="10">
        <f>'[1]PALU BARAT'!D22+[1]TATANGA!D22+[1]ULUJADI!D22+'[1]PALU SELATAN'!D22+'[1]PALU TIMUR'!D22+[1]MANTIKULORE!D22+'[1]PALU UTARA'!D22+[1]TAWAELI!D22</f>
        <v>0</v>
      </c>
      <c r="E18" s="10">
        <f>'[1]PALU BARAT'!E22+[1]TATANGA!E22+[1]ULUJADI!E22+'[1]PALU SELATAN'!E22+'[1]PALU TIMUR'!E22+[1]MANTIKULORE!E22+'[1]PALU UTARA'!E22+[1]TAWAELI!E22</f>
        <v>0</v>
      </c>
      <c r="F18" s="10">
        <f>'[1]PALU BARAT'!F22+[1]TATANGA!F22+[1]ULUJADI!F22+'[1]PALU SELATAN'!F22+'[1]PALU TIMUR'!F22+[1]MANTIKULORE!F22+'[1]PALU UTARA'!F22+[1]TAWAELI!F22</f>
        <v>0</v>
      </c>
      <c r="G18" s="10" t="s">
        <v>10</v>
      </c>
      <c r="H18" s="10" t="s">
        <v>10</v>
      </c>
      <c r="I18" s="10">
        <v>32</v>
      </c>
      <c r="J18" s="10">
        <v>17</v>
      </c>
      <c r="K18" s="8">
        <v>11</v>
      </c>
      <c r="L18" s="8">
        <v>18</v>
      </c>
    </row>
    <row r="19" spans="1:12">
      <c r="A19" s="13"/>
      <c r="B19" s="62" t="s">
        <v>22</v>
      </c>
      <c r="C19" s="9" t="s">
        <v>20</v>
      </c>
      <c r="D19" s="10">
        <f>'[1]PALU BARAT'!D23+[1]TATANGA!D23+[1]ULUJADI!D23+'[1]PALU SELATAN'!D23+'[1]PALU TIMUR'!D23+[1]MANTIKULORE!D23+'[1]PALU UTARA'!D23+[1]TAWAELI!D23</f>
        <v>0</v>
      </c>
      <c r="E19" s="10">
        <f>'[1]PALU BARAT'!E23+[1]TATANGA!E23+[1]ULUJADI!E23+'[1]PALU SELATAN'!E23+'[1]PALU TIMUR'!E23+[1]MANTIKULORE!E23+'[1]PALU UTARA'!E23+[1]TAWAELI!E23</f>
        <v>0</v>
      </c>
      <c r="F19" s="10">
        <f>'[1]PALU BARAT'!F23+[1]TATANGA!F23+[1]ULUJADI!F23+'[1]PALU SELATAN'!F23+'[1]PALU TIMUR'!F23+[1]MANTIKULORE!F23+'[1]PALU UTARA'!F23+[1]TAWAELI!F23</f>
        <v>0</v>
      </c>
      <c r="G19" s="10" t="s">
        <v>10</v>
      </c>
      <c r="H19" s="10" t="s">
        <v>10</v>
      </c>
      <c r="I19" s="10">
        <v>143</v>
      </c>
      <c r="J19" s="10">
        <v>142</v>
      </c>
      <c r="K19" s="8">
        <v>114</v>
      </c>
      <c r="L19" s="8">
        <v>89</v>
      </c>
    </row>
    <row r="20" spans="1:12" ht="38.25">
      <c r="A20" s="10">
        <v>5</v>
      </c>
      <c r="B20" s="14" t="s">
        <v>23</v>
      </c>
      <c r="C20" s="15" t="s">
        <v>20</v>
      </c>
      <c r="D20" s="15">
        <f t="shared" ref="D20:F20" si="3">SUM(D21:D27)</f>
        <v>0</v>
      </c>
      <c r="E20" s="15">
        <f t="shared" si="3"/>
        <v>0</v>
      </c>
      <c r="F20" s="15">
        <f t="shared" si="3"/>
        <v>0</v>
      </c>
      <c r="G20" s="15" t="s">
        <v>10</v>
      </c>
      <c r="H20" s="15" t="s">
        <v>10</v>
      </c>
      <c r="I20" s="15">
        <v>32</v>
      </c>
      <c r="J20" s="16">
        <f>SUM(J21:J27)</f>
        <v>17</v>
      </c>
      <c r="K20" s="16">
        <v>11</v>
      </c>
      <c r="L20" s="16">
        <f t="shared" ref="L20" si="4">SUM(L21:L27)</f>
        <v>18</v>
      </c>
    </row>
    <row r="21" spans="1:12">
      <c r="A21" s="10"/>
      <c r="B21" s="63" t="s">
        <v>24</v>
      </c>
      <c r="C21" s="9" t="s">
        <v>20</v>
      </c>
      <c r="D21" s="10">
        <f>'[1]PALU BARAT'!D39+[1]TATANGA!D39+[1]ULUJADI!D39+'[1]PALU SELATAN'!D39+'[1]PALU TIMUR'!D39+[1]MANTIKULORE!D39+'[1]PALU UTARA'!D39+[1]TAWAELI!D39</f>
        <v>0</v>
      </c>
      <c r="E21" s="10">
        <f>'[1]PALU BARAT'!E39+[1]TATANGA!E39+[1]ULUJADI!E39+'[1]PALU SELATAN'!E39+'[1]PALU TIMUR'!E39+[1]MANTIKULORE!E39+'[1]PALU UTARA'!E39+[1]TAWAELI!E39</f>
        <v>0</v>
      </c>
      <c r="F21" s="10">
        <f>'[1]PALU BARAT'!F39+[1]TATANGA!F39+[1]ULUJADI!F39+'[1]PALU SELATAN'!F39+'[1]PALU TIMUR'!F39+[1]MANTIKULORE!F39+'[1]PALU UTARA'!F39+[1]TAWAELI!F39</f>
        <v>0</v>
      </c>
      <c r="G21" s="10" t="s">
        <v>10</v>
      </c>
      <c r="H21" s="10" t="s">
        <v>10</v>
      </c>
      <c r="I21" s="10">
        <v>5</v>
      </c>
      <c r="J21" s="17">
        <v>2</v>
      </c>
      <c r="K21" s="17">
        <v>1</v>
      </c>
      <c r="L21" s="17">
        <v>2</v>
      </c>
    </row>
    <row r="22" spans="1:12">
      <c r="A22" s="10"/>
      <c r="B22" s="63" t="s">
        <v>25</v>
      </c>
      <c r="C22" s="9" t="s">
        <v>20</v>
      </c>
      <c r="D22" s="10">
        <f>'[1]PALU BARAT'!D40+[1]TATANGA!D40+[1]ULUJADI!D40+'[1]PALU SELATAN'!D40+'[1]PALU TIMUR'!D40+[1]MANTIKULORE!D40+'[1]PALU UTARA'!D40+[1]TAWAELI!D40</f>
        <v>0</v>
      </c>
      <c r="E22" s="10">
        <f>'[1]PALU BARAT'!E40+[1]TATANGA!E40+[1]ULUJADI!E40+'[1]PALU SELATAN'!E40+'[1]PALU TIMUR'!E40+[1]MANTIKULORE!E40+'[1]PALU UTARA'!E40+[1]TAWAELI!E40</f>
        <v>0</v>
      </c>
      <c r="F22" s="10">
        <f>'[1]PALU BARAT'!F40+[1]TATANGA!F40+[1]ULUJADI!F40+'[1]PALU SELATAN'!F40+'[1]PALU TIMUR'!F40+[1]MANTIKULORE!F40+'[1]PALU UTARA'!F40+[1]TAWAELI!F40</f>
        <v>0</v>
      </c>
      <c r="G22" s="10" t="s">
        <v>10</v>
      </c>
      <c r="H22" s="10" t="s">
        <v>10</v>
      </c>
      <c r="I22" s="10">
        <v>3</v>
      </c>
      <c r="J22" s="17">
        <v>4</v>
      </c>
      <c r="K22" s="17">
        <v>3</v>
      </c>
      <c r="L22" s="17">
        <v>4</v>
      </c>
    </row>
    <row r="23" spans="1:12">
      <c r="A23" s="10"/>
      <c r="B23" s="63" t="s">
        <v>26</v>
      </c>
      <c r="C23" s="9" t="s">
        <v>20</v>
      </c>
      <c r="D23" s="10">
        <f>'[1]PALU BARAT'!D41+[1]TATANGA!D41+[1]ULUJADI!D41+'[1]PALU SELATAN'!D41+'[1]PALU TIMUR'!D41+[1]MANTIKULORE!D41+'[1]PALU UTARA'!D41+[1]TAWAELI!D41</f>
        <v>0</v>
      </c>
      <c r="E23" s="10">
        <f>'[1]PALU BARAT'!E41+[1]TATANGA!E41+[1]ULUJADI!E41+'[1]PALU SELATAN'!E41+'[1]PALU TIMUR'!E41+[1]MANTIKULORE!E41+'[1]PALU UTARA'!E41+[1]TAWAELI!E41</f>
        <v>0</v>
      </c>
      <c r="F23" s="10">
        <f>'[1]PALU BARAT'!F41+[1]TATANGA!F41+[1]ULUJADI!F41+'[1]PALU SELATAN'!F41+'[1]PALU TIMUR'!F41+[1]MANTIKULORE!F41+'[1]PALU UTARA'!F41+[1]TAWAELI!F41</f>
        <v>0</v>
      </c>
      <c r="G23" s="10" t="s">
        <v>10</v>
      </c>
      <c r="H23" s="10" t="s">
        <v>10</v>
      </c>
      <c r="I23" s="10">
        <v>14</v>
      </c>
      <c r="J23" s="17">
        <v>3</v>
      </c>
      <c r="K23" s="17">
        <v>4</v>
      </c>
      <c r="L23" s="17">
        <v>11</v>
      </c>
    </row>
    <row r="24" spans="1:12">
      <c r="A24" s="10"/>
      <c r="B24" s="63" t="s">
        <v>27</v>
      </c>
      <c r="C24" s="9" t="s">
        <v>20</v>
      </c>
      <c r="D24" s="10">
        <f>'[1]PALU BARAT'!D42+[1]TATANGA!D42+[1]ULUJADI!D42+'[1]PALU SELATAN'!D42+'[1]PALU TIMUR'!D42+[1]MANTIKULORE!D42+'[1]PALU UTARA'!D42+[1]TAWAELI!D42</f>
        <v>0</v>
      </c>
      <c r="E24" s="10">
        <f>'[1]PALU BARAT'!E42+[1]TATANGA!E42+[1]ULUJADI!E42+'[1]PALU SELATAN'!E42+'[1]PALU TIMUR'!E42+[1]MANTIKULORE!E42+'[1]PALU UTARA'!E42+[1]TAWAELI!E42</f>
        <v>0</v>
      </c>
      <c r="F24" s="10">
        <f>'[1]PALU BARAT'!F42+[1]TATANGA!F42+[1]ULUJADI!F42+'[1]PALU SELATAN'!F42+'[1]PALU TIMUR'!F42+[1]MANTIKULORE!F42+'[1]PALU UTARA'!F42+[1]TAWAELI!F42</f>
        <v>0</v>
      </c>
      <c r="G24" s="10" t="s">
        <v>10</v>
      </c>
      <c r="H24" s="10" t="s">
        <v>10</v>
      </c>
      <c r="I24" s="10">
        <v>1</v>
      </c>
      <c r="J24" s="17">
        <v>2</v>
      </c>
      <c r="K24" s="17">
        <v>0</v>
      </c>
      <c r="L24" s="17">
        <v>0</v>
      </c>
    </row>
    <row r="25" spans="1:12">
      <c r="A25" s="10"/>
      <c r="B25" s="63" t="s">
        <v>28</v>
      </c>
      <c r="C25" s="9" t="s">
        <v>20</v>
      </c>
      <c r="D25" s="10">
        <f>'[1]PALU BARAT'!D43+[1]TATANGA!D43+[1]ULUJADI!D43+'[1]PALU SELATAN'!D43+'[1]PALU TIMUR'!D43+[1]MANTIKULORE!D43+'[1]PALU UTARA'!D43+[1]TAWAELI!D43</f>
        <v>0</v>
      </c>
      <c r="E25" s="10">
        <f>'[1]PALU BARAT'!E43+[1]TATANGA!E43+[1]ULUJADI!E43+'[1]PALU SELATAN'!E43+'[1]PALU TIMUR'!E43+[1]MANTIKULORE!E43+'[1]PALU UTARA'!E43+[1]TAWAELI!E43</f>
        <v>0</v>
      </c>
      <c r="F25" s="10">
        <f>'[1]PALU BARAT'!F43+[1]TATANGA!F43+[1]ULUJADI!F43+'[1]PALU SELATAN'!F43+'[1]PALU TIMUR'!F43+[1]MANTIKULORE!F43+'[1]PALU UTARA'!F43+[1]TAWAELI!F43</f>
        <v>0</v>
      </c>
      <c r="G25" s="10" t="s">
        <v>10</v>
      </c>
      <c r="H25" s="10" t="s">
        <v>10</v>
      </c>
      <c r="I25" s="10">
        <v>7</v>
      </c>
      <c r="J25" s="17">
        <v>6</v>
      </c>
      <c r="K25" s="17">
        <v>1</v>
      </c>
      <c r="L25" s="17">
        <v>0</v>
      </c>
    </row>
    <row r="26" spans="1:12">
      <c r="A26" s="10"/>
      <c r="B26" s="63" t="s">
        <v>29</v>
      </c>
      <c r="C26" s="9" t="s">
        <v>20</v>
      </c>
      <c r="D26" s="10">
        <f>'[1]PALU BARAT'!D44+[1]TATANGA!D44+[1]ULUJADI!D44+'[1]PALU SELATAN'!D44+'[1]PALU TIMUR'!D44+[1]MANTIKULORE!D44+'[1]PALU UTARA'!D44+[1]TAWAELI!D44</f>
        <v>0</v>
      </c>
      <c r="E26" s="10">
        <f>'[1]PALU BARAT'!E44+[1]TATANGA!E44+[1]ULUJADI!E44+'[1]PALU SELATAN'!E44+'[1]PALU TIMUR'!E44+[1]MANTIKULORE!E44+'[1]PALU UTARA'!E44+[1]TAWAELI!E44</f>
        <v>0</v>
      </c>
      <c r="F26" s="10">
        <f>'[1]PALU BARAT'!F44+[1]TATANGA!F44+[1]ULUJADI!F44+'[1]PALU SELATAN'!F44+'[1]PALU TIMUR'!F44+[1]MANTIKULORE!F44+'[1]PALU UTARA'!F44+[1]TAWAELI!F44</f>
        <v>0</v>
      </c>
      <c r="G26" s="10" t="s">
        <v>10</v>
      </c>
      <c r="H26" s="10" t="s">
        <v>10</v>
      </c>
      <c r="I26" s="10">
        <v>2</v>
      </c>
      <c r="J26" s="17">
        <v>0</v>
      </c>
      <c r="K26" s="17">
        <v>1</v>
      </c>
      <c r="L26" s="17">
        <v>1</v>
      </c>
    </row>
    <row r="27" spans="1:12">
      <c r="A27" s="10"/>
      <c r="B27" s="63" t="s">
        <v>30</v>
      </c>
      <c r="C27" s="9" t="s">
        <v>20</v>
      </c>
      <c r="D27" s="10">
        <f>'[1]PALU BARAT'!D45+[1]TATANGA!D45+[1]ULUJADI!D45+'[1]PALU SELATAN'!D45+'[1]PALU TIMUR'!D45+[1]MANTIKULORE!D45+'[1]PALU UTARA'!D45+[1]TAWAELI!D45</f>
        <v>0</v>
      </c>
      <c r="E27" s="10">
        <f>'[1]PALU BARAT'!E45+[1]TATANGA!E45+[1]ULUJADI!E45+'[1]PALU SELATAN'!E45+'[1]PALU TIMUR'!E45+[1]MANTIKULORE!E45+'[1]PALU UTARA'!E45+[1]TAWAELI!E45</f>
        <v>0</v>
      </c>
      <c r="F27" s="10">
        <f>'[1]PALU BARAT'!F45+[1]TATANGA!F45+[1]ULUJADI!F45+'[1]PALU SELATAN'!F45+'[1]PALU TIMUR'!F45+[1]MANTIKULORE!F45+'[1]PALU UTARA'!F45+[1]TAWAELI!F45</f>
        <v>0</v>
      </c>
      <c r="G27" s="10" t="s">
        <v>10</v>
      </c>
      <c r="H27" s="10" t="s">
        <v>10</v>
      </c>
      <c r="I27" s="10">
        <v>0</v>
      </c>
      <c r="J27" s="17">
        <v>0</v>
      </c>
      <c r="K27" s="17">
        <v>1</v>
      </c>
      <c r="L27" s="17">
        <v>0</v>
      </c>
    </row>
    <row r="28" spans="1:12" ht="38.25">
      <c r="A28" s="8">
        <v>6</v>
      </c>
      <c r="B28" s="14" t="s">
        <v>31</v>
      </c>
      <c r="C28" s="15" t="s">
        <v>20</v>
      </c>
      <c r="D28" s="15">
        <v>0</v>
      </c>
      <c r="E28" s="15">
        <v>0</v>
      </c>
      <c r="F28" s="15">
        <v>0</v>
      </c>
      <c r="G28" s="15" t="s">
        <v>10</v>
      </c>
      <c r="H28" s="15" t="s">
        <v>10</v>
      </c>
      <c r="I28" s="15">
        <f t="shared" ref="I28:L28" si="5">SUM(I29:I35)</f>
        <v>143</v>
      </c>
      <c r="J28" s="15">
        <f t="shared" si="5"/>
        <v>142</v>
      </c>
      <c r="K28" s="15">
        <f t="shared" si="5"/>
        <v>114</v>
      </c>
      <c r="L28" s="15">
        <f t="shared" si="5"/>
        <v>89</v>
      </c>
    </row>
    <row r="29" spans="1:12">
      <c r="A29" s="8"/>
      <c r="B29" s="63" t="s">
        <v>24</v>
      </c>
      <c r="C29" s="9" t="s">
        <v>20</v>
      </c>
      <c r="D29" s="10">
        <v>0</v>
      </c>
      <c r="E29" s="10">
        <v>0</v>
      </c>
      <c r="F29" s="10">
        <v>0</v>
      </c>
      <c r="G29" s="10" t="s">
        <v>10</v>
      </c>
      <c r="H29" s="10" t="s">
        <v>10</v>
      </c>
      <c r="I29" s="10">
        <v>5</v>
      </c>
      <c r="J29" s="8">
        <v>6</v>
      </c>
      <c r="K29" s="17">
        <v>8</v>
      </c>
      <c r="L29" s="17">
        <v>4</v>
      </c>
    </row>
    <row r="30" spans="1:12">
      <c r="A30" s="8"/>
      <c r="B30" s="63" t="s">
        <v>25</v>
      </c>
      <c r="C30" s="9" t="s">
        <v>20</v>
      </c>
      <c r="D30" s="10">
        <v>0</v>
      </c>
      <c r="E30" s="10">
        <v>0</v>
      </c>
      <c r="F30" s="10">
        <v>0</v>
      </c>
      <c r="G30" s="10" t="s">
        <v>10</v>
      </c>
      <c r="H30" s="10" t="s">
        <v>10</v>
      </c>
      <c r="I30" s="10">
        <v>11</v>
      </c>
      <c r="J30" s="8">
        <v>18</v>
      </c>
      <c r="K30" s="17">
        <v>15</v>
      </c>
      <c r="L30" s="17">
        <v>14</v>
      </c>
    </row>
    <row r="31" spans="1:12">
      <c r="A31" s="8"/>
      <c r="B31" s="63" t="s">
        <v>26</v>
      </c>
      <c r="C31" s="9" t="s">
        <v>20</v>
      </c>
      <c r="D31" s="10">
        <v>0</v>
      </c>
      <c r="E31" s="10">
        <v>0</v>
      </c>
      <c r="F31" s="10">
        <v>0</v>
      </c>
      <c r="G31" s="10" t="s">
        <v>10</v>
      </c>
      <c r="H31" s="10" t="s">
        <v>10</v>
      </c>
      <c r="I31" s="10">
        <v>20</v>
      </c>
      <c r="J31" s="8">
        <v>25</v>
      </c>
      <c r="K31" s="17">
        <v>32</v>
      </c>
      <c r="L31" s="17">
        <v>21</v>
      </c>
    </row>
    <row r="32" spans="1:12">
      <c r="A32" s="8"/>
      <c r="B32" s="63" t="s">
        <v>27</v>
      </c>
      <c r="C32" s="9" t="s">
        <v>20</v>
      </c>
      <c r="D32" s="10">
        <v>0</v>
      </c>
      <c r="E32" s="10">
        <v>0</v>
      </c>
      <c r="F32" s="10">
        <v>0</v>
      </c>
      <c r="G32" s="10" t="s">
        <v>10</v>
      </c>
      <c r="H32" s="10" t="s">
        <v>10</v>
      </c>
      <c r="I32" s="10">
        <v>19</v>
      </c>
      <c r="J32" s="8">
        <v>24</v>
      </c>
      <c r="K32" s="17">
        <v>20</v>
      </c>
      <c r="L32" s="17">
        <v>18</v>
      </c>
    </row>
    <row r="33" spans="1:12">
      <c r="A33" s="8"/>
      <c r="B33" s="63" t="s">
        <v>28</v>
      </c>
      <c r="C33" s="9" t="s">
        <v>20</v>
      </c>
      <c r="D33" s="10">
        <v>0</v>
      </c>
      <c r="E33" s="10">
        <v>0</v>
      </c>
      <c r="F33" s="10">
        <v>0</v>
      </c>
      <c r="G33" s="10" t="s">
        <v>10</v>
      </c>
      <c r="H33" s="10" t="s">
        <v>10</v>
      </c>
      <c r="I33" s="10">
        <v>67</v>
      </c>
      <c r="J33" s="8">
        <v>60</v>
      </c>
      <c r="K33" s="17">
        <v>36</v>
      </c>
      <c r="L33" s="17">
        <v>30</v>
      </c>
    </row>
    <row r="34" spans="1:12">
      <c r="A34" s="8"/>
      <c r="B34" s="63" t="s">
        <v>29</v>
      </c>
      <c r="C34" s="9" t="s">
        <v>20</v>
      </c>
      <c r="D34" s="10">
        <v>0</v>
      </c>
      <c r="E34" s="10">
        <v>0</v>
      </c>
      <c r="F34" s="10">
        <v>0</v>
      </c>
      <c r="G34" s="10" t="s">
        <v>10</v>
      </c>
      <c r="H34" s="10" t="s">
        <v>10</v>
      </c>
      <c r="I34" s="10">
        <v>20</v>
      </c>
      <c r="J34" s="8">
        <v>9</v>
      </c>
      <c r="K34" s="17">
        <v>3</v>
      </c>
      <c r="L34" s="17">
        <v>2</v>
      </c>
    </row>
    <row r="35" spans="1:12">
      <c r="A35" s="8"/>
      <c r="B35" s="63" t="s">
        <v>30</v>
      </c>
      <c r="C35" s="9" t="s">
        <v>20</v>
      </c>
      <c r="D35" s="10">
        <v>0</v>
      </c>
      <c r="E35" s="10">
        <v>0</v>
      </c>
      <c r="F35" s="10">
        <v>0</v>
      </c>
      <c r="G35" s="10" t="s">
        <v>10</v>
      </c>
      <c r="H35" s="10" t="s">
        <v>10</v>
      </c>
      <c r="I35" s="10">
        <v>1</v>
      </c>
      <c r="J35" s="8" t="s">
        <v>32</v>
      </c>
      <c r="K35" s="17">
        <v>0</v>
      </c>
      <c r="L35" s="17">
        <v>0</v>
      </c>
    </row>
    <row r="36" spans="1:12" ht="25.5">
      <c r="A36" s="8">
        <v>7</v>
      </c>
      <c r="B36" s="64" t="s">
        <v>33</v>
      </c>
      <c r="C36" s="15" t="s">
        <v>20</v>
      </c>
      <c r="D36" s="15">
        <f t="shared" ref="D36:L36" si="6">SUM(D37:D42)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  <c r="I36" s="15">
        <f t="shared" si="6"/>
        <v>175</v>
      </c>
      <c r="J36" s="15">
        <f t="shared" si="6"/>
        <v>159</v>
      </c>
      <c r="K36" s="5">
        <f t="shared" si="6"/>
        <v>125</v>
      </c>
      <c r="L36" s="5">
        <f t="shared" si="6"/>
        <v>107</v>
      </c>
    </row>
    <row r="37" spans="1:12">
      <c r="A37" s="8"/>
      <c r="B37" s="58" t="s">
        <v>34</v>
      </c>
      <c r="C37" s="9" t="s">
        <v>20</v>
      </c>
      <c r="D37" s="10">
        <f>'[1]PALU BARAT'!D47+[1]TATANGA!D47+[1]ULUJADI!D47+'[1]PALU SELATAN'!D47+'[1]PALU TIMUR'!D47+[1]MANTIKULORE!D47+'[1]PALU UTARA'!D47+[1]TAWAELI!D47</f>
        <v>0</v>
      </c>
      <c r="E37" s="10">
        <f>'[1]PALU BARAT'!E47+[1]TATANGA!E47+[1]ULUJADI!E47+'[1]PALU SELATAN'!E47+'[1]PALU TIMUR'!E47+[1]MANTIKULORE!E47+'[1]PALU UTARA'!E47+[1]TAWAELI!E47</f>
        <v>0</v>
      </c>
      <c r="F37" s="10">
        <f>'[1]PALU BARAT'!F47+[1]TATANGA!F47+[1]ULUJADI!F47+'[1]PALU SELATAN'!F47+'[1]PALU TIMUR'!F47+[1]MANTIKULORE!F47+'[1]PALU UTARA'!F47+[1]TAWAELI!F47</f>
        <v>0</v>
      </c>
      <c r="G37" s="10">
        <f>'[1]PALU BARAT'!G47+[1]TATANGA!G47+[1]ULUJADI!G47+'[1]PALU SELATAN'!G47+'[1]PALU TIMUR'!G47+[1]MANTIKULORE!G47+'[1]PALU UTARA'!G47+[1]TAWAELI!G47</f>
        <v>0</v>
      </c>
      <c r="H37" s="10">
        <f>'[1]PALU BARAT'!H47+[1]TATANGA!H47+[1]ULUJADI!H47+'[1]PALU SELATAN'!H47+'[1]PALU TIMUR'!H47+[1]MANTIKULORE!H47+'[1]PALU UTARA'!H47+[1]TAWAELI!H47</f>
        <v>0</v>
      </c>
      <c r="I37" s="10">
        <v>11</v>
      </c>
      <c r="J37" s="10">
        <v>4</v>
      </c>
      <c r="K37" s="8">
        <v>5</v>
      </c>
      <c r="L37" s="8">
        <v>3</v>
      </c>
    </row>
    <row r="38" spans="1:12">
      <c r="A38" s="8"/>
      <c r="B38" s="58" t="s">
        <v>35</v>
      </c>
      <c r="C38" s="9" t="s">
        <v>20</v>
      </c>
      <c r="D38" s="10">
        <f>'[1]PALU BARAT'!D48+[1]TATANGA!D48+[1]ULUJADI!D48+'[1]PALU SELATAN'!D48+'[1]PALU TIMUR'!D48+[1]MANTIKULORE!D48+'[1]PALU UTARA'!D48+[1]TAWAELI!D48</f>
        <v>0</v>
      </c>
      <c r="E38" s="10">
        <f>'[1]PALU BARAT'!E48+[1]TATANGA!E48+[1]ULUJADI!E48+'[1]PALU SELATAN'!E48+'[1]PALU TIMUR'!E48+[1]MANTIKULORE!E48+'[1]PALU UTARA'!E48+[1]TAWAELI!E48</f>
        <v>0</v>
      </c>
      <c r="F38" s="10">
        <f>'[1]PALU BARAT'!F48+[1]TATANGA!F48+[1]ULUJADI!F48+'[1]PALU SELATAN'!F48+'[1]PALU TIMUR'!F48+[1]MANTIKULORE!F48+'[1]PALU UTARA'!F48+[1]TAWAELI!F48</f>
        <v>0</v>
      </c>
      <c r="G38" s="10">
        <f>'[1]PALU BARAT'!G48+[1]TATANGA!G48+[1]ULUJADI!G48+'[1]PALU SELATAN'!G48+'[1]PALU TIMUR'!G48+[1]MANTIKULORE!G48+'[1]PALU UTARA'!G48+[1]TAWAELI!G48</f>
        <v>0</v>
      </c>
      <c r="H38" s="10">
        <v>0</v>
      </c>
      <c r="I38" s="10">
        <v>13</v>
      </c>
      <c r="J38" s="10">
        <v>17</v>
      </c>
      <c r="K38" s="8">
        <v>22</v>
      </c>
      <c r="L38" s="8">
        <v>9</v>
      </c>
    </row>
    <row r="39" spans="1:12">
      <c r="A39" s="8"/>
      <c r="B39" s="58" t="s">
        <v>36</v>
      </c>
      <c r="C39" s="9" t="s">
        <v>20</v>
      </c>
      <c r="D39" s="10">
        <f>'[1]PALU BARAT'!D49+[1]TATANGA!D49+[1]ULUJADI!D49+'[1]PALU SELATAN'!D49+'[1]PALU TIMUR'!D49+[1]MANTIKULORE!D49+'[1]PALU UTARA'!D49+[1]TAWAELI!D49</f>
        <v>0</v>
      </c>
      <c r="E39" s="10">
        <f>'[1]PALU BARAT'!E49+[1]TATANGA!E49+[1]ULUJADI!E49+'[1]PALU SELATAN'!E49+'[1]PALU TIMUR'!E49+[1]MANTIKULORE!E49+'[1]PALU UTARA'!E49+[1]TAWAELI!E49</f>
        <v>0</v>
      </c>
      <c r="F39" s="10">
        <f>'[1]PALU BARAT'!F49+[1]TATANGA!F49+[1]ULUJADI!F49+'[1]PALU SELATAN'!F49+'[1]PALU TIMUR'!F49+[1]MANTIKULORE!F49+'[1]PALU UTARA'!F49+[1]TAWAELI!F49</f>
        <v>0</v>
      </c>
      <c r="G39" s="10">
        <f>'[1]PALU BARAT'!G49+[1]TATANGA!G49+[1]ULUJADI!G49+'[1]PALU SELATAN'!G49+'[1]PALU TIMUR'!G49+[1]MANTIKULORE!G49+'[1]PALU UTARA'!G49+[1]TAWAELI!G49</f>
        <v>0</v>
      </c>
      <c r="H39" s="10">
        <f>'[1]PALU BARAT'!H49+[1]TATANGA!H49+[1]ULUJADI!H49+'[1]PALU SELATAN'!H49+'[1]PALU TIMUR'!H49+[1]MANTIKULORE!H49+'[1]PALU UTARA'!H49+[1]TAWAELI!H49</f>
        <v>0</v>
      </c>
      <c r="I39" s="10">
        <v>27</v>
      </c>
      <c r="J39" s="10">
        <v>16</v>
      </c>
      <c r="K39" s="8">
        <v>15</v>
      </c>
      <c r="L39" s="8">
        <v>27</v>
      </c>
    </row>
    <row r="40" spans="1:12">
      <c r="A40" s="8"/>
      <c r="B40" s="58" t="s">
        <v>37</v>
      </c>
      <c r="C40" s="9" t="s">
        <v>20</v>
      </c>
      <c r="D40" s="10">
        <f>'[1]PALU BARAT'!D50+[1]TATANGA!D50+[1]ULUJADI!D50+'[1]PALU SELATAN'!D50+'[1]PALU TIMUR'!D50+[1]MANTIKULORE!D50+'[1]PALU UTARA'!D50+[1]TAWAELI!D50</f>
        <v>0</v>
      </c>
      <c r="E40" s="10">
        <f>'[1]PALU BARAT'!E50+[1]TATANGA!E50+[1]ULUJADI!E50+'[1]PALU SELATAN'!E50+'[1]PALU TIMUR'!E50+[1]MANTIKULORE!E50+'[1]PALU UTARA'!E50+[1]TAWAELI!E50</f>
        <v>0</v>
      </c>
      <c r="F40" s="10">
        <f>'[1]PALU BARAT'!F50+[1]TATANGA!F50+[1]ULUJADI!F50+'[1]PALU SELATAN'!F50+'[1]PALU TIMUR'!F50+[1]MANTIKULORE!F50+'[1]PALU UTARA'!F50+[1]TAWAELI!F50</f>
        <v>0</v>
      </c>
      <c r="G40" s="10">
        <f>'[1]PALU BARAT'!G50+[1]TATANGA!G50+[1]ULUJADI!G50+'[1]PALU SELATAN'!G50+'[1]PALU TIMUR'!G50+[1]MANTIKULORE!G50+'[1]PALU UTARA'!G50+[1]TAWAELI!G50</f>
        <v>0</v>
      </c>
      <c r="H40" s="10">
        <f>'[1]PALU BARAT'!H50+[1]TATANGA!H50+[1]ULUJADI!H50+'[1]PALU SELATAN'!H50+'[1]PALU TIMUR'!H50+[1]MANTIKULORE!H50+'[1]PALU UTARA'!H50+[1]TAWAELI!H50</f>
        <v>0</v>
      </c>
      <c r="I40" s="10">
        <v>72</v>
      </c>
      <c r="J40" s="10">
        <v>44</v>
      </c>
      <c r="K40" s="8">
        <v>37</v>
      </c>
      <c r="L40" s="8">
        <v>28</v>
      </c>
    </row>
    <row r="41" spans="1:12">
      <c r="A41" s="8"/>
      <c r="B41" s="58" t="s">
        <v>38</v>
      </c>
      <c r="C41" s="9" t="s">
        <v>20</v>
      </c>
      <c r="D41" s="10">
        <f>'[1]PALU BARAT'!D51+[1]TATANGA!D51+[1]ULUJADI!D51+'[1]PALU SELATAN'!D51+'[1]PALU TIMUR'!D51+[1]MANTIKULORE!D51+'[1]PALU UTARA'!D51+[1]TAWAELI!D51</f>
        <v>0</v>
      </c>
      <c r="E41" s="10">
        <f>'[1]PALU BARAT'!E51+[1]TATANGA!E51+[1]ULUJADI!E51+'[1]PALU SELATAN'!E51+'[1]PALU TIMUR'!E51+[1]MANTIKULORE!E51+'[1]PALU UTARA'!E51+[1]TAWAELI!E51</f>
        <v>0</v>
      </c>
      <c r="F41" s="10">
        <f>'[1]PALU BARAT'!F51+[1]TATANGA!F51+[1]ULUJADI!F51+'[1]PALU SELATAN'!F51+'[1]PALU TIMUR'!F51+[1]MANTIKULORE!F51+'[1]PALU UTARA'!F51+[1]TAWAELI!F51</f>
        <v>0</v>
      </c>
      <c r="G41" s="10">
        <f>'[1]PALU BARAT'!G51+[1]TATANGA!G51+[1]ULUJADI!G51+'[1]PALU SELATAN'!G51+'[1]PALU TIMUR'!G51+[1]MANTIKULORE!G51+'[1]PALU UTARA'!G51+[1]TAWAELI!G51</f>
        <v>0</v>
      </c>
      <c r="H41" s="10">
        <f>'[1]PALU BARAT'!H51+[1]TATANGA!H51+[1]ULUJADI!H51+'[1]PALU SELATAN'!H51+'[1]PALU TIMUR'!H51+[1]MANTIKULORE!H51+'[1]PALU UTARA'!H51+[1]TAWAELI!H51</f>
        <v>0</v>
      </c>
      <c r="I41" s="10">
        <v>17</v>
      </c>
      <c r="J41" s="10">
        <v>10</v>
      </c>
      <c r="K41" s="8">
        <v>16</v>
      </c>
      <c r="L41" s="8">
        <v>19</v>
      </c>
    </row>
    <row r="42" spans="1:12">
      <c r="A42" s="8"/>
      <c r="B42" s="65" t="s">
        <v>39</v>
      </c>
      <c r="C42" s="18" t="s">
        <v>20</v>
      </c>
      <c r="D42" s="17">
        <f>'[1]PALU BARAT'!D52+[1]TATANGA!D52+[1]ULUJADI!D52+'[1]PALU SELATAN'!D52+'[1]PALU TIMUR'!D52+[1]MANTIKULORE!D52+'[1]PALU UTARA'!D52+[1]TAWAELI!D52</f>
        <v>0</v>
      </c>
      <c r="E42" s="17">
        <f>'[1]PALU BARAT'!E52+[1]TATANGA!E52+[1]ULUJADI!E52+'[1]PALU SELATAN'!E52+'[1]PALU TIMUR'!E52+[1]MANTIKULORE!E52+'[1]PALU UTARA'!E52+[1]TAWAELI!E52</f>
        <v>0</v>
      </c>
      <c r="F42" s="17">
        <f>'[1]PALU BARAT'!F52+[1]TATANGA!F52+[1]ULUJADI!F52+'[1]PALU SELATAN'!F52+'[1]PALU TIMUR'!F52+[1]MANTIKULORE!F52+'[1]PALU UTARA'!F52+[1]TAWAELI!F52</f>
        <v>0</v>
      </c>
      <c r="G42" s="17">
        <f>'[1]PALU BARAT'!G52+[1]TATANGA!G52+[1]ULUJADI!G52+'[1]PALU SELATAN'!G52+'[1]PALU TIMUR'!G52+[1]MANTIKULORE!G52+'[1]PALU UTARA'!G52+[1]TAWAELI!G52</f>
        <v>0</v>
      </c>
      <c r="H42" s="17">
        <f>'[1]PALU BARAT'!H52+[1]TATANGA!H52+[1]ULUJADI!H52+'[1]PALU SELATAN'!H52+'[1]PALU TIMUR'!H52+[1]MANTIKULORE!H52+'[1]PALU UTARA'!H52+[1]TAWAELI!H52</f>
        <v>0</v>
      </c>
      <c r="I42" s="17">
        <v>35</v>
      </c>
      <c r="J42" s="17">
        <v>68</v>
      </c>
      <c r="K42" s="17">
        <v>30</v>
      </c>
      <c r="L42" s="17">
        <v>21</v>
      </c>
    </row>
    <row r="43" spans="1:12" ht="25.5">
      <c r="A43" s="8">
        <v>8</v>
      </c>
      <c r="B43" s="64" t="s">
        <v>40</v>
      </c>
      <c r="C43" s="15" t="s">
        <v>20</v>
      </c>
      <c r="D43" s="15">
        <f t="shared" ref="D43:I43" si="7">SUM(D44:D47)</f>
        <v>0</v>
      </c>
      <c r="E43" s="15">
        <f t="shared" si="7"/>
        <v>0</v>
      </c>
      <c r="F43" s="15">
        <f t="shared" si="7"/>
        <v>0</v>
      </c>
      <c r="G43" s="15">
        <f t="shared" si="7"/>
        <v>0</v>
      </c>
      <c r="H43" s="15">
        <f t="shared" si="7"/>
        <v>0</v>
      </c>
      <c r="I43" s="15">
        <f t="shared" si="7"/>
        <v>175</v>
      </c>
      <c r="J43" s="15">
        <v>159</v>
      </c>
      <c r="K43" s="5">
        <v>125</v>
      </c>
      <c r="L43" s="5">
        <f>SUM(L44:L47)</f>
        <v>107</v>
      </c>
    </row>
    <row r="44" spans="1:12">
      <c r="A44" s="8"/>
      <c r="B44" s="58" t="s">
        <v>41</v>
      </c>
      <c r="C44" s="9" t="s">
        <v>20</v>
      </c>
      <c r="D44" s="10">
        <f>'[1]PALU BARAT'!D54+[1]TATANGA!D54+[1]ULUJADI!D54+'[1]PALU SELATAN'!D54+'[1]PALU TIMUR'!D54+[1]MANTIKULORE!D54+'[1]PALU UTARA'!D54+[1]TAWAELI!D54</f>
        <v>0</v>
      </c>
      <c r="E44" s="10">
        <f>'[1]PALU BARAT'!E54+[1]TATANGA!E54+[1]ULUJADI!E54+'[1]PALU SELATAN'!E54+'[1]PALU TIMUR'!E54+[1]MANTIKULORE!E54+'[1]PALU UTARA'!E54+[1]TAWAELI!E54</f>
        <v>0</v>
      </c>
      <c r="F44" s="10">
        <f>'[1]PALU BARAT'!F54+[1]TATANGA!F54+[1]ULUJADI!F54+'[1]PALU SELATAN'!F54+'[1]PALU TIMUR'!F54+[1]MANTIKULORE!F54+'[1]PALU UTARA'!F54+[1]TAWAELI!F54</f>
        <v>0</v>
      </c>
      <c r="G44" s="10">
        <f>'[1]PALU BARAT'!G54+[1]TATANGA!G54+[1]ULUJADI!G54+'[1]PALU SELATAN'!G54+'[1]PALU TIMUR'!G54+[1]MANTIKULORE!G54+'[1]PALU UTARA'!G54+[1]TAWAELI!G54</f>
        <v>0</v>
      </c>
      <c r="H44" s="10">
        <f>'[1]PALU BARAT'!H54+[1]TATANGA!H54+[1]ULUJADI!H54+'[1]PALU SELATAN'!H54+'[1]PALU TIMUR'!H54+[1]MANTIKULORE!H54+'[1]PALU UTARA'!H54+[1]TAWAELI!H54</f>
        <v>0</v>
      </c>
      <c r="I44" s="10">
        <v>57</v>
      </c>
      <c r="J44" s="10">
        <v>72</v>
      </c>
      <c r="K44" s="8">
        <v>77</v>
      </c>
      <c r="L44" s="8">
        <v>74</v>
      </c>
    </row>
    <row r="45" spans="1:12">
      <c r="A45" s="8"/>
      <c r="B45" s="58" t="s">
        <v>42</v>
      </c>
      <c r="C45" s="9" t="s">
        <v>20</v>
      </c>
      <c r="D45" s="10">
        <f>'[1]PALU BARAT'!D55+[1]TATANGA!D55+[1]ULUJADI!D55+'[1]PALU SELATAN'!D55+'[1]PALU TIMUR'!D55+[1]MANTIKULORE!D55+'[1]PALU UTARA'!D55+[1]TAWAELI!D55</f>
        <v>0</v>
      </c>
      <c r="E45" s="10">
        <f>'[1]PALU BARAT'!E55+[1]TATANGA!E55+[1]ULUJADI!E55+'[1]PALU SELATAN'!E55+'[1]PALU TIMUR'!E55+[1]MANTIKULORE!E55+'[1]PALU UTARA'!E55+[1]TAWAELI!E55</f>
        <v>0</v>
      </c>
      <c r="F45" s="10">
        <f>'[1]PALU BARAT'!F55+[1]TATANGA!F55+[1]ULUJADI!F55+'[1]PALU SELATAN'!F55+'[1]PALU TIMUR'!F55+[1]MANTIKULORE!F55+'[1]PALU UTARA'!F55+[1]TAWAELI!F55</f>
        <v>0</v>
      </c>
      <c r="G45" s="10">
        <f>'[1]PALU BARAT'!G55+[1]TATANGA!G55+[1]ULUJADI!G55+'[1]PALU SELATAN'!G55+'[1]PALU TIMUR'!G55+[1]MANTIKULORE!G55+'[1]PALU UTARA'!G55+[1]TAWAELI!G55</f>
        <v>0</v>
      </c>
      <c r="H45" s="10">
        <f>'[1]PALU BARAT'!H55+[1]TATANGA!H55+[1]ULUJADI!H55+'[1]PALU SELATAN'!H55+'[1]PALU TIMUR'!H55+[1]MANTIKULORE!H55+'[1]PALU UTARA'!H55+[1]TAWAELI!H55</f>
        <v>0</v>
      </c>
      <c r="I45" s="10">
        <v>97</v>
      </c>
      <c r="J45" s="10">
        <v>72</v>
      </c>
      <c r="K45" s="8">
        <v>48</v>
      </c>
      <c r="L45" s="8">
        <v>30</v>
      </c>
    </row>
    <row r="46" spans="1:12">
      <c r="A46" s="8"/>
      <c r="B46" s="58" t="s">
        <v>43</v>
      </c>
      <c r="C46" s="9" t="s">
        <v>20</v>
      </c>
      <c r="D46" s="10">
        <f>'[1]PALU BARAT'!D56+[1]TATANGA!D56+[1]ULUJADI!D56+'[1]PALU SELATAN'!D56+'[1]PALU TIMUR'!D56+[1]MANTIKULORE!D56+'[1]PALU UTARA'!D56+[1]TAWAELI!D56</f>
        <v>0</v>
      </c>
      <c r="E46" s="10">
        <f>'[1]PALU BARAT'!E56+[1]TATANGA!E56+[1]ULUJADI!E56+'[1]PALU SELATAN'!E56+'[1]PALU TIMUR'!E56+[1]MANTIKULORE!E56+'[1]PALU UTARA'!E56+[1]TAWAELI!E56</f>
        <v>0</v>
      </c>
      <c r="F46" s="10">
        <f>'[1]PALU BARAT'!F56+[1]TATANGA!F56+[1]ULUJADI!F56+'[1]PALU SELATAN'!F56+'[1]PALU TIMUR'!F56+[1]MANTIKULORE!F56+'[1]PALU UTARA'!F56+[1]TAWAELI!F56</f>
        <v>0</v>
      </c>
      <c r="G46" s="10">
        <f>'[1]PALU BARAT'!G56+[1]TATANGA!G56+[1]ULUJADI!G56+'[1]PALU SELATAN'!G56+'[1]PALU TIMUR'!G56+[1]MANTIKULORE!G56+'[1]PALU UTARA'!G56+[1]TAWAELI!G56</f>
        <v>0</v>
      </c>
      <c r="H46" s="10">
        <f>'[1]PALU BARAT'!H56+[1]TATANGA!H56+[1]ULUJADI!H56+'[1]PALU SELATAN'!H56+'[1]PALU TIMUR'!H56+[1]MANTIKULORE!H56+'[1]PALU UTARA'!H56+[1]TAWAELI!H56</f>
        <v>0</v>
      </c>
      <c r="I46" s="10">
        <v>6</v>
      </c>
      <c r="J46" s="10">
        <v>7</v>
      </c>
      <c r="K46" s="8">
        <v>0</v>
      </c>
      <c r="L46" s="8">
        <v>3</v>
      </c>
    </row>
    <row r="47" spans="1:12">
      <c r="A47" s="8"/>
      <c r="B47" s="65" t="s">
        <v>39</v>
      </c>
      <c r="C47" s="18" t="s">
        <v>20</v>
      </c>
      <c r="D47" s="17">
        <f>'[1]PALU BARAT'!D57+[1]TATANGA!D57+[1]ULUJADI!D57+'[1]PALU SELATAN'!D57+'[1]PALU TIMUR'!D57+[1]MANTIKULORE!D57+'[1]PALU UTARA'!D57+[1]TAWAELI!D57</f>
        <v>0</v>
      </c>
      <c r="E47" s="17">
        <f>'[1]PALU BARAT'!E57+[1]TATANGA!E57+[1]ULUJADI!E57+'[1]PALU SELATAN'!E57+'[1]PALU TIMUR'!E57+[1]MANTIKULORE!E57+'[1]PALU UTARA'!E57+[1]TAWAELI!E57</f>
        <v>0</v>
      </c>
      <c r="F47" s="17">
        <f>'[1]PALU BARAT'!F57+[1]TATANGA!F57+[1]ULUJADI!F57+'[1]PALU SELATAN'!F57+'[1]PALU TIMUR'!F57+[1]MANTIKULORE!F57+'[1]PALU UTARA'!F57+[1]TAWAELI!F57</f>
        <v>0</v>
      </c>
      <c r="G47" s="17">
        <f>'[1]PALU BARAT'!G57+[1]TATANGA!G57+[1]ULUJADI!G57+'[1]PALU SELATAN'!G57+'[1]PALU TIMUR'!G57+[1]MANTIKULORE!G57+'[1]PALU UTARA'!G57+[1]TAWAELI!G57</f>
        <v>0</v>
      </c>
      <c r="H47" s="17">
        <f>'[1]PALU BARAT'!H57+[1]TATANGA!H57+[1]ULUJADI!H57+'[1]PALU SELATAN'!H57+'[1]PALU TIMUR'!H57+[1]MANTIKULORE!H57+'[1]PALU UTARA'!H57+[1]TAWAELI!H57</f>
        <v>0</v>
      </c>
      <c r="I47" s="17">
        <v>15</v>
      </c>
      <c r="J47" s="17">
        <v>8</v>
      </c>
      <c r="K47" s="17">
        <v>0</v>
      </c>
      <c r="L47" s="17">
        <v>0</v>
      </c>
    </row>
    <row r="48" spans="1:12" ht="25.5">
      <c r="A48" s="8">
        <v>9</v>
      </c>
      <c r="B48" s="64" t="s">
        <v>44</v>
      </c>
      <c r="C48" s="15" t="s">
        <v>20</v>
      </c>
      <c r="D48" s="15">
        <f t="shared" ref="D48:F48" si="8">SUM(D49:D56)</f>
        <v>0</v>
      </c>
      <c r="E48" s="15">
        <f t="shared" si="8"/>
        <v>0</v>
      </c>
      <c r="F48" s="15">
        <f t="shared" si="8"/>
        <v>0</v>
      </c>
      <c r="G48" s="15" t="s">
        <v>10</v>
      </c>
      <c r="H48" s="15" t="s">
        <v>10</v>
      </c>
      <c r="I48" s="15">
        <v>175</v>
      </c>
      <c r="J48" s="15">
        <f>SUM(J49:J56)</f>
        <v>159</v>
      </c>
      <c r="K48" s="5">
        <v>125</v>
      </c>
      <c r="L48" s="5">
        <f>SUM(L49:L56)</f>
        <v>107</v>
      </c>
    </row>
    <row r="49" spans="1:12">
      <c r="A49" s="8"/>
      <c r="B49" s="58" t="s">
        <v>45</v>
      </c>
      <c r="C49" s="9" t="s">
        <v>20</v>
      </c>
      <c r="D49" s="10">
        <f>'[1]PALU BARAT'!D59+[1]TATANGA!D59+[1]ULUJADI!D59+'[1]PALU SELATAN'!D59+'[1]PALU TIMUR'!D59+[1]MANTIKULORE!D59+'[1]PALU UTARA'!D59+[1]TAWAELI!D59</f>
        <v>0</v>
      </c>
      <c r="E49" s="10">
        <f>'[1]PALU BARAT'!E59+[1]TATANGA!E59+[1]ULUJADI!E59+'[1]PALU SELATAN'!E59+'[1]PALU TIMUR'!E59+[1]MANTIKULORE!E59+'[1]PALU UTARA'!E59+[1]TAWAELI!E59</f>
        <v>0</v>
      </c>
      <c r="F49" s="10">
        <f>'[1]PALU BARAT'!F59+[1]TATANGA!F59+[1]ULUJADI!F59+'[1]PALU SELATAN'!F59+'[1]PALU TIMUR'!F59+[1]MANTIKULORE!F59+'[1]PALU UTARA'!F59+[1]TAWAELI!F59</f>
        <v>0</v>
      </c>
      <c r="G49" s="10" t="s">
        <v>10</v>
      </c>
      <c r="H49" s="10" t="s">
        <v>10</v>
      </c>
      <c r="I49" s="10">
        <v>15</v>
      </c>
      <c r="J49" s="10">
        <v>6</v>
      </c>
      <c r="K49" s="8">
        <v>15</v>
      </c>
      <c r="L49" s="8">
        <v>7</v>
      </c>
    </row>
    <row r="50" spans="1:12">
      <c r="A50" s="8"/>
      <c r="B50" s="58" t="s">
        <v>46</v>
      </c>
      <c r="C50" s="9" t="s">
        <v>20</v>
      </c>
      <c r="D50" s="10">
        <f>'[1]PALU BARAT'!D60+[1]TATANGA!D60+[1]ULUJADI!D60+'[1]PALU SELATAN'!D60+'[1]PALU TIMUR'!D60+[1]MANTIKULORE!D60+'[1]PALU UTARA'!D60+[1]TAWAELI!D60</f>
        <v>0</v>
      </c>
      <c r="E50" s="10">
        <f>'[1]PALU BARAT'!E60+[1]TATANGA!E60+[1]ULUJADI!E60+'[1]PALU SELATAN'!E60+'[1]PALU TIMUR'!E60+[1]MANTIKULORE!E60+'[1]PALU UTARA'!E60+[1]TAWAELI!E60</f>
        <v>0</v>
      </c>
      <c r="F50" s="10">
        <f>'[1]PALU BARAT'!F60+[1]TATANGA!F60+[1]ULUJADI!F60+'[1]PALU SELATAN'!F60+'[1]PALU TIMUR'!F60+[1]MANTIKULORE!F60+'[1]PALU UTARA'!F60+[1]TAWAELI!F60</f>
        <v>0</v>
      </c>
      <c r="G50" s="10" t="s">
        <v>10</v>
      </c>
      <c r="H50" s="10" t="s">
        <v>10</v>
      </c>
      <c r="I50" s="10">
        <v>21</v>
      </c>
      <c r="J50" s="10">
        <v>22</v>
      </c>
      <c r="K50" s="8">
        <v>2</v>
      </c>
      <c r="L50" s="8">
        <v>0</v>
      </c>
    </row>
    <row r="51" spans="1:12">
      <c r="A51" s="8"/>
      <c r="B51" s="58" t="s">
        <v>47</v>
      </c>
      <c r="C51" s="9" t="s">
        <v>20</v>
      </c>
      <c r="D51" s="10">
        <f>'[1]PALU BARAT'!D61+[1]TATANGA!D61+[1]ULUJADI!D61+'[1]PALU SELATAN'!D61+'[1]PALU TIMUR'!D61+[1]MANTIKULORE!D61+'[1]PALU UTARA'!D61+[1]TAWAELI!D61</f>
        <v>0</v>
      </c>
      <c r="E51" s="10">
        <f>'[1]PALU BARAT'!E61+[1]TATANGA!E61+[1]ULUJADI!E61+'[1]PALU SELATAN'!E61+'[1]PALU TIMUR'!E61+[1]MANTIKULORE!E61+'[1]PALU UTARA'!E61+[1]TAWAELI!E61</f>
        <v>0</v>
      </c>
      <c r="F51" s="10">
        <f>'[1]PALU BARAT'!F61+[1]TATANGA!F61+[1]ULUJADI!F61+'[1]PALU SELATAN'!F61+'[1]PALU TIMUR'!F61+[1]MANTIKULORE!F61+'[1]PALU UTARA'!F61+[1]TAWAELI!F61</f>
        <v>0</v>
      </c>
      <c r="G51" s="10" t="s">
        <v>10</v>
      </c>
      <c r="H51" s="10" t="s">
        <v>10</v>
      </c>
      <c r="I51" s="10">
        <v>40</v>
      </c>
      <c r="J51" s="10">
        <v>54</v>
      </c>
      <c r="K51" s="8">
        <v>56</v>
      </c>
      <c r="L51" s="8">
        <v>55</v>
      </c>
    </row>
    <row r="52" spans="1:12">
      <c r="A52" s="8"/>
      <c r="B52" s="58" t="s">
        <v>48</v>
      </c>
      <c r="C52" s="9" t="s">
        <v>20</v>
      </c>
      <c r="D52" s="10">
        <f>'[1]PALU BARAT'!D62+[1]TATANGA!D62+[1]ULUJADI!D62+'[1]PALU SELATAN'!D62+'[1]PALU TIMUR'!D62+[1]MANTIKULORE!D62+'[1]PALU UTARA'!D62+[1]TAWAELI!D62</f>
        <v>0</v>
      </c>
      <c r="E52" s="10">
        <f>'[1]PALU BARAT'!E62+[1]TATANGA!E62+[1]ULUJADI!E62+'[1]PALU SELATAN'!E62+'[1]PALU TIMUR'!E62+[1]MANTIKULORE!E62+'[1]PALU UTARA'!E62+[1]TAWAELI!E62</f>
        <v>0</v>
      </c>
      <c r="F52" s="10">
        <f>'[1]PALU BARAT'!F62+[1]TATANGA!F62+[1]ULUJADI!F62+'[1]PALU SELATAN'!F62+'[1]PALU TIMUR'!F62+[1]MANTIKULORE!F62+'[1]PALU UTARA'!F62+[1]TAWAELI!F62</f>
        <v>0</v>
      </c>
      <c r="G52" s="10" t="s">
        <v>10</v>
      </c>
      <c r="H52" s="10" t="s">
        <v>10</v>
      </c>
      <c r="I52" s="10">
        <v>55</v>
      </c>
      <c r="J52" s="10">
        <v>43</v>
      </c>
      <c r="K52" s="8">
        <v>26</v>
      </c>
      <c r="L52" s="8">
        <v>12</v>
      </c>
    </row>
    <row r="53" spans="1:12">
      <c r="A53" s="8"/>
      <c r="B53" s="58" t="s">
        <v>49</v>
      </c>
      <c r="C53" s="9" t="s">
        <v>20</v>
      </c>
      <c r="D53" s="10">
        <f>'[1]PALU BARAT'!D63+[1]TATANGA!D63+[1]ULUJADI!D63+'[1]PALU SELATAN'!D63+'[1]PALU TIMUR'!D63+[1]MANTIKULORE!D63+'[1]PALU UTARA'!D63+[1]TAWAELI!D63</f>
        <v>0</v>
      </c>
      <c r="E53" s="10">
        <f>'[1]PALU BARAT'!E63+[1]TATANGA!E63+[1]ULUJADI!E63+'[1]PALU SELATAN'!E63+'[1]PALU TIMUR'!E63+[1]MANTIKULORE!E63+'[1]PALU UTARA'!E63+[1]TAWAELI!E63</f>
        <v>0</v>
      </c>
      <c r="F53" s="10">
        <f>'[1]PALU BARAT'!F63+[1]TATANGA!F63+[1]ULUJADI!F63+'[1]PALU SELATAN'!F63+'[1]PALU TIMUR'!F63+[1]MANTIKULORE!F63+'[1]PALU UTARA'!F63+[1]TAWAELI!F63</f>
        <v>0</v>
      </c>
      <c r="G53" s="10" t="s">
        <v>10</v>
      </c>
      <c r="H53" s="10" t="s">
        <v>10</v>
      </c>
      <c r="I53" s="10">
        <v>12</v>
      </c>
      <c r="J53" s="10">
        <v>16</v>
      </c>
      <c r="K53" s="8">
        <v>16</v>
      </c>
      <c r="L53" s="8">
        <v>21</v>
      </c>
    </row>
    <row r="54" spans="1:12">
      <c r="A54" s="8"/>
      <c r="B54" s="58" t="s">
        <v>50</v>
      </c>
      <c r="C54" s="9" t="s">
        <v>20</v>
      </c>
      <c r="D54" s="10">
        <f>'[1]PALU BARAT'!D64+[1]TATANGA!D64+[1]ULUJADI!D64+'[1]PALU SELATAN'!D64+'[1]PALU TIMUR'!D64+[1]MANTIKULORE!D64+'[1]PALU UTARA'!D64+[1]TAWAELI!D64</f>
        <v>0</v>
      </c>
      <c r="E54" s="10">
        <f>'[1]PALU BARAT'!E64+[1]TATANGA!E64+[1]ULUJADI!E64+'[1]PALU SELATAN'!E64+'[1]PALU TIMUR'!E64+[1]MANTIKULORE!E64+'[1]PALU UTARA'!E64+[1]TAWAELI!E64</f>
        <v>0</v>
      </c>
      <c r="F54" s="10">
        <f>'[1]PALU BARAT'!F64+[1]TATANGA!F64+[1]ULUJADI!F64+'[1]PALU SELATAN'!F64+'[1]PALU TIMUR'!F64+[1]MANTIKULORE!F64+'[1]PALU UTARA'!F64+[1]TAWAELI!F64</f>
        <v>0</v>
      </c>
      <c r="G54" s="10" t="s">
        <v>10</v>
      </c>
      <c r="H54" s="10" t="s">
        <v>10</v>
      </c>
      <c r="I54" s="10">
        <v>8</v>
      </c>
      <c r="J54" s="10">
        <v>7</v>
      </c>
      <c r="K54" s="8">
        <v>4</v>
      </c>
      <c r="L54" s="8">
        <v>7</v>
      </c>
    </row>
    <row r="55" spans="1:12">
      <c r="A55" s="8"/>
      <c r="B55" s="58" t="s">
        <v>51</v>
      </c>
      <c r="C55" s="9" t="s">
        <v>20</v>
      </c>
      <c r="D55" s="10">
        <f>'[1]PALU BARAT'!D65+[1]TATANGA!D65+[1]ULUJADI!D65+'[1]PALU SELATAN'!D65+'[1]PALU TIMUR'!D65+[1]MANTIKULORE!D65+'[1]PALU UTARA'!D65+[1]TAWAELI!D65</f>
        <v>0</v>
      </c>
      <c r="E55" s="10">
        <f>'[1]PALU BARAT'!E65+[1]TATANGA!E65+[1]ULUJADI!E65+'[1]PALU SELATAN'!E65+'[1]PALU TIMUR'!E65+[1]MANTIKULORE!E65+'[1]PALU UTARA'!E65+[1]TAWAELI!E65</f>
        <v>0</v>
      </c>
      <c r="F55" s="10">
        <f>'[1]PALU BARAT'!F65+[1]TATANGA!F65+[1]ULUJADI!F65+'[1]PALU SELATAN'!F65+'[1]PALU TIMUR'!F65+[1]MANTIKULORE!F65+'[1]PALU UTARA'!F65+[1]TAWAELI!F65</f>
        <v>0</v>
      </c>
      <c r="G55" s="10" t="s">
        <v>10</v>
      </c>
      <c r="H55" s="10" t="s">
        <v>10</v>
      </c>
      <c r="I55" s="10">
        <v>9</v>
      </c>
      <c r="J55" s="10">
        <v>0</v>
      </c>
      <c r="K55" s="8">
        <v>4</v>
      </c>
      <c r="L55" s="8">
        <v>1</v>
      </c>
    </row>
    <row r="56" spans="1:12">
      <c r="A56" s="8"/>
      <c r="B56" s="65" t="s">
        <v>39</v>
      </c>
      <c r="C56" s="18" t="s">
        <v>20</v>
      </c>
      <c r="D56" s="17">
        <f>'[1]PALU BARAT'!D66+[1]TATANGA!D66+[1]ULUJADI!D66+'[1]PALU SELATAN'!D66+'[1]PALU TIMUR'!D66+[1]MANTIKULORE!D66+'[1]PALU UTARA'!D66+[1]TAWAELI!D66</f>
        <v>0</v>
      </c>
      <c r="E56" s="17">
        <f>'[1]PALU BARAT'!E66+[1]TATANGA!E66+[1]ULUJADI!E66+'[1]PALU SELATAN'!E66+'[1]PALU TIMUR'!E66+[1]MANTIKULORE!E66+'[1]PALU UTARA'!E66+[1]TAWAELI!E66</f>
        <v>0</v>
      </c>
      <c r="F56" s="17">
        <f>'[1]PALU BARAT'!F66+[1]TATANGA!F66+[1]ULUJADI!F66+'[1]PALU SELATAN'!F66+'[1]PALU TIMUR'!F66+[1]MANTIKULORE!F66+'[1]PALU UTARA'!F66+[1]TAWAELI!F66</f>
        <v>0</v>
      </c>
      <c r="G56" s="17" t="s">
        <v>10</v>
      </c>
      <c r="H56" s="17" t="s">
        <v>10</v>
      </c>
      <c r="I56" s="17">
        <v>15</v>
      </c>
      <c r="J56" s="17">
        <v>11</v>
      </c>
      <c r="K56" s="17">
        <v>2</v>
      </c>
      <c r="L56" s="17">
        <v>4</v>
      </c>
    </row>
    <row r="57" spans="1:12" ht="25.5">
      <c r="A57" s="8">
        <v>10</v>
      </c>
      <c r="B57" s="64" t="s">
        <v>52</v>
      </c>
      <c r="C57" s="15" t="s">
        <v>20</v>
      </c>
      <c r="D57" s="15">
        <f t="shared" ref="D57:I57" si="9">SUM(D58:D59)</f>
        <v>0</v>
      </c>
      <c r="E57" s="15">
        <f t="shared" si="9"/>
        <v>0</v>
      </c>
      <c r="F57" s="15">
        <f t="shared" si="9"/>
        <v>0</v>
      </c>
      <c r="G57" s="15">
        <f t="shared" si="9"/>
        <v>0</v>
      </c>
      <c r="H57" s="15">
        <f t="shared" si="9"/>
        <v>0</v>
      </c>
      <c r="I57" s="15">
        <f t="shared" si="9"/>
        <v>3</v>
      </c>
      <c r="J57" s="15">
        <v>1</v>
      </c>
      <c r="K57" s="5">
        <v>0</v>
      </c>
      <c r="L57" s="5">
        <v>0</v>
      </c>
    </row>
    <row r="58" spans="1:12">
      <c r="A58" s="8"/>
      <c r="B58" s="58" t="s">
        <v>53</v>
      </c>
      <c r="C58" s="9" t="s">
        <v>20</v>
      </c>
      <c r="D58" s="10">
        <f>'[1]PALU BARAT'!D68+[1]TATANGA!D68+[1]ULUJADI!D68+'[1]PALU SELATAN'!D68+'[1]PALU TIMUR'!D68+[1]MANTIKULORE!D68+'[1]PALU UTARA'!D68+[1]TAWAELI!D68</f>
        <v>0</v>
      </c>
      <c r="E58" s="10">
        <f>'[1]PALU BARAT'!E68+[1]TATANGA!E68+[1]ULUJADI!E68+'[1]PALU SELATAN'!E68+'[1]PALU TIMUR'!E68+[1]MANTIKULORE!E68+'[1]PALU UTARA'!E68+[1]TAWAELI!E68</f>
        <v>0</v>
      </c>
      <c r="F58" s="10">
        <f>'[1]PALU BARAT'!F68+[1]TATANGA!F68+[1]ULUJADI!F68+'[1]PALU SELATAN'!F68+'[1]PALU TIMUR'!F68+[1]MANTIKULORE!F68+'[1]PALU UTARA'!F68+[1]TAWAELI!F68</f>
        <v>0</v>
      </c>
      <c r="G58" s="10">
        <f>'[1]PALU BARAT'!G68+[1]TATANGA!G68+[1]ULUJADI!G68+'[1]PALU SELATAN'!G68+'[1]PALU TIMUR'!G68+[1]MANTIKULORE!G68+'[1]PALU UTARA'!G68+[1]TAWAELI!G68</f>
        <v>0</v>
      </c>
      <c r="H58" s="10">
        <f>'[1]PALU BARAT'!H68+[1]TATANGA!H68+[1]ULUJADI!H68+'[1]PALU SELATAN'!H68+'[1]PALU TIMUR'!H68+[1]MANTIKULORE!H68+'[1]PALU UTARA'!H68+[1]TAWAELI!H68</f>
        <v>0</v>
      </c>
      <c r="I58" s="10">
        <v>3</v>
      </c>
      <c r="J58" s="10">
        <v>1</v>
      </c>
      <c r="K58" s="8">
        <v>0</v>
      </c>
      <c r="L58" s="8">
        <v>0</v>
      </c>
    </row>
    <row r="59" spans="1:12">
      <c r="A59" s="8"/>
      <c r="B59" s="58" t="s">
        <v>54</v>
      </c>
      <c r="C59" s="9" t="s">
        <v>20</v>
      </c>
      <c r="D59" s="10">
        <f>'[1]PALU BARAT'!D69+[1]TATANGA!D69+[1]ULUJADI!D69+'[1]PALU SELATAN'!D69+'[1]PALU TIMUR'!D69+[1]MANTIKULORE!D69+'[1]PALU UTARA'!D69+[1]TAWAELI!D69</f>
        <v>0</v>
      </c>
      <c r="E59" s="10">
        <f>'[1]PALU BARAT'!E69+[1]TATANGA!E69+[1]ULUJADI!E69+'[1]PALU SELATAN'!E69+'[1]PALU TIMUR'!E69+[1]MANTIKULORE!E69+'[1]PALU UTARA'!E69+[1]TAWAELI!E69</f>
        <v>0</v>
      </c>
      <c r="F59" s="10">
        <f>'[1]PALU BARAT'!F69+[1]TATANGA!F69+[1]ULUJADI!F69+'[1]PALU SELATAN'!F69+'[1]PALU TIMUR'!F69+[1]MANTIKULORE!F69+'[1]PALU UTARA'!F69+[1]TAWAELI!F69</f>
        <v>0</v>
      </c>
      <c r="G59" s="10">
        <f>'[1]PALU BARAT'!G69+[1]TATANGA!G69+[1]ULUJADI!G69+'[1]PALU SELATAN'!G69+'[1]PALU TIMUR'!G69+[1]MANTIKULORE!G69+'[1]PALU UTARA'!G69+[1]TAWAELI!G69</f>
        <v>0</v>
      </c>
      <c r="H59" s="10">
        <f>'[1]PALU BARAT'!H69+[1]TATANGA!H69+[1]ULUJADI!H69+'[1]PALU SELATAN'!H69+'[1]PALU TIMUR'!H69+[1]MANTIKULORE!H69+'[1]PALU UTARA'!H69+[1]TAWAELI!H69</f>
        <v>0</v>
      </c>
      <c r="I59" s="10">
        <f>'[1]PALU BARAT'!I69+[1]TATANGA!I69+[1]ULUJADI!I69+'[1]PALU SELATAN'!I69+'[1]PALU TIMUR'!I69+[1]MANTIKULORE!I69+'[1]PALU UTARA'!I69+[1]TAWAELI!I69</f>
        <v>0</v>
      </c>
      <c r="J59" s="10">
        <v>0</v>
      </c>
      <c r="K59" s="8">
        <v>0</v>
      </c>
      <c r="L59" s="8">
        <v>0</v>
      </c>
    </row>
    <row r="60" spans="1:12" ht="25.5">
      <c r="A60" s="8">
        <v>11</v>
      </c>
      <c r="B60" s="64" t="s">
        <v>55</v>
      </c>
      <c r="C60" s="15" t="s">
        <v>20</v>
      </c>
      <c r="D60" s="15">
        <f t="shared" ref="D60:I60" si="10">SUM(D61:D62)</f>
        <v>0</v>
      </c>
      <c r="E60" s="15">
        <f t="shared" si="10"/>
        <v>0</v>
      </c>
      <c r="F60" s="15">
        <f t="shared" si="10"/>
        <v>0</v>
      </c>
      <c r="G60" s="15">
        <f t="shared" si="10"/>
        <v>0</v>
      </c>
      <c r="H60" s="15">
        <f t="shared" si="10"/>
        <v>0</v>
      </c>
      <c r="I60" s="15">
        <f t="shared" si="10"/>
        <v>3</v>
      </c>
      <c r="J60" s="15">
        <v>1</v>
      </c>
      <c r="K60" s="8">
        <v>0</v>
      </c>
      <c r="L60" s="8">
        <v>0</v>
      </c>
    </row>
    <row r="61" spans="1:12">
      <c r="A61" s="8"/>
      <c r="B61" s="58" t="s">
        <v>21</v>
      </c>
      <c r="C61" s="9" t="s">
        <v>20</v>
      </c>
      <c r="D61" s="10">
        <f>'[1]PALU BARAT'!D71+[1]TATANGA!D71+[1]ULUJADI!D71+'[1]PALU SELATAN'!D71+'[1]PALU TIMUR'!D71+[1]MANTIKULORE!D71+'[1]PALU UTARA'!D71+[1]TAWAELI!D71</f>
        <v>0</v>
      </c>
      <c r="E61" s="10">
        <f>'[1]PALU BARAT'!E71+[1]TATANGA!E71+[1]ULUJADI!E71+'[1]PALU SELATAN'!E71+'[1]PALU TIMUR'!E71+[1]MANTIKULORE!E71+'[1]PALU UTARA'!E71+[1]TAWAELI!E71</f>
        <v>0</v>
      </c>
      <c r="F61" s="10">
        <f>'[1]PALU BARAT'!F71+[1]TATANGA!F71+[1]ULUJADI!F71+'[1]PALU SELATAN'!F71+'[1]PALU TIMUR'!F71+[1]MANTIKULORE!F71+'[1]PALU UTARA'!F71+[1]TAWAELI!F71</f>
        <v>0</v>
      </c>
      <c r="G61" s="10">
        <f>'[1]PALU BARAT'!G71+[1]TATANGA!G71+[1]ULUJADI!G71+'[1]PALU SELATAN'!G71+'[1]PALU TIMUR'!G71+[1]MANTIKULORE!G71+'[1]PALU UTARA'!G71+[1]TAWAELI!G71</f>
        <v>0</v>
      </c>
      <c r="H61" s="10">
        <f>'[1]PALU BARAT'!H71+[1]TATANGA!H71+[1]ULUJADI!H71+'[1]PALU SELATAN'!H71+'[1]PALU TIMUR'!H71+[1]MANTIKULORE!H71+'[1]PALU UTARA'!H71+[1]TAWAELI!H71</f>
        <v>0</v>
      </c>
      <c r="I61" s="10">
        <f>'[1]PALU BARAT'!I71+[1]TATANGA!I71+[1]ULUJADI!I71+'[1]PALU SELATAN'!I71+'[1]PALU TIMUR'!I71+[1]MANTIKULORE!I71+'[1]PALU UTARA'!I71+[1]TAWAELI!I71</f>
        <v>0</v>
      </c>
      <c r="J61" s="10">
        <v>0</v>
      </c>
      <c r="K61" s="8">
        <v>0</v>
      </c>
      <c r="L61" s="8">
        <v>0</v>
      </c>
    </row>
    <row r="62" spans="1:12">
      <c r="A62" s="8"/>
      <c r="B62" s="58" t="s">
        <v>22</v>
      </c>
      <c r="C62" s="9" t="s">
        <v>20</v>
      </c>
      <c r="D62" s="10">
        <f>'[1]PALU BARAT'!D72+[1]TATANGA!D72+[1]ULUJADI!D72+'[1]PALU SELATAN'!D72+'[1]PALU TIMUR'!D72+[1]MANTIKULORE!D72+'[1]PALU UTARA'!D72+[1]TAWAELI!D72</f>
        <v>0</v>
      </c>
      <c r="E62" s="10">
        <v>0</v>
      </c>
      <c r="F62" s="10">
        <v>0</v>
      </c>
      <c r="G62" s="10">
        <f>'[1]PALU BARAT'!G72+[1]TATANGA!G72+[1]ULUJADI!G72+'[1]PALU SELATAN'!G72+'[1]PALU TIMUR'!G72+[1]MANTIKULORE!G72+'[1]PALU UTARA'!G72+[1]TAWAELI!G72</f>
        <v>0</v>
      </c>
      <c r="H62" s="10">
        <f>'[1]PALU BARAT'!H72+[1]TATANGA!H72+[1]ULUJADI!H72+'[1]PALU SELATAN'!H72+'[1]PALU TIMUR'!H72+[1]MANTIKULORE!H72+'[1]PALU UTARA'!H72+[1]TAWAELI!H72</f>
        <v>0</v>
      </c>
      <c r="I62" s="10">
        <v>3</v>
      </c>
      <c r="J62" s="10">
        <v>1</v>
      </c>
      <c r="K62" s="8">
        <v>0</v>
      </c>
      <c r="L62" s="8">
        <v>0</v>
      </c>
    </row>
    <row r="63" spans="1:12" ht="25.5">
      <c r="A63" s="8">
        <v>12</v>
      </c>
      <c r="B63" s="57" t="s">
        <v>56</v>
      </c>
      <c r="C63" s="8" t="s">
        <v>20</v>
      </c>
      <c r="D63" s="10">
        <f>'[1]PALU BARAT'!D73+[1]TATANGA!D73+[1]ULUJADI!D73+'[1]PALU SELATAN'!D73+'[1]PALU TIMUR'!D73+[1]MANTIKULORE!D73+'[1]PALU UTARA'!D73+[1]TAWAELI!D73</f>
        <v>0</v>
      </c>
      <c r="E63" s="10">
        <v>35</v>
      </c>
      <c r="F63" s="10">
        <v>32</v>
      </c>
      <c r="G63" s="8">
        <v>26</v>
      </c>
      <c r="H63" s="8">
        <v>20</v>
      </c>
      <c r="I63" s="8">
        <v>6</v>
      </c>
      <c r="J63" s="8">
        <v>11</v>
      </c>
      <c r="K63" s="8">
        <v>18</v>
      </c>
      <c r="L63" s="8">
        <v>14</v>
      </c>
    </row>
    <row r="64" spans="1:12" ht="63.75">
      <c r="A64" s="8">
        <v>13</v>
      </c>
      <c r="B64" s="19" t="s">
        <v>57</v>
      </c>
      <c r="C64" s="8" t="s">
        <v>58</v>
      </c>
      <c r="D64" s="8">
        <v>0</v>
      </c>
      <c r="E64" s="8">
        <v>100</v>
      </c>
      <c r="F64" s="8">
        <v>100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</row>
    <row r="65" spans="1:12" ht="38.25">
      <c r="A65" s="8">
        <v>14</v>
      </c>
      <c r="B65" s="20" t="s">
        <v>59</v>
      </c>
      <c r="C65" s="8" t="s">
        <v>58</v>
      </c>
      <c r="D65" s="8">
        <v>4</v>
      </c>
      <c r="E65" s="8">
        <v>4</v>
      </c>
      <c r="F65" s="8">
        <v>4</v>
      </c>
      <c r="G65" s="21">
        <f t="shared" ref="G65:L65" si="11">G66/G67*100</f>
        <v>11.428571428571429</v>
      </c>
      <c r="H65" s="21">
        <f t="shared" si="11"/>
        <v>11.428571428571429</v>
      </c>
      <c r="I65" s="21">
        <f t="shared" si="11"/>
        <v>11.428571428571429</v>
      </c>
      <c r="J65" s="21">
        <f t="shared" si="11"/>
        <v>11.428571428571429</v>
      </c>
      <c r="K65" s="21">
        <f t="shared" si="11"/>
        <v>11.428571428571429</v>
      </c>
      <c r="L65" s="21">
        <f t="shared" si="11"/>
        <v>22.857142857142858</v>
      </c>
    </row>
    <row r="66" spans="1:12">
      <c r="A66" s="8"/>
      <c r="B66" s="57" t="s">
        <v>60</v>
      </c>
      <c r="C66" s="8" t="s">
        <v>20</v>
      </c>
      <c r="D66" s="8">
        <v>30</v>
      </c>
      <c r="E66" s="8">
        <v>30</v>
      </c>
      <c r="F66" s="8">
        <v>30</v>
      </c>
      <c r="G66" s="8">
        <v>4</v>
      </c>
      <c r="H66" s="8">
        <v>4</v>
      </c>
      <c r="I66" s="8">
        <v>4</v>
      </c>
      <c r="J66" s="10">
        <v>4</v>
      </c>
      <c r="K66" s="8">
        <v>4</v>
      </c>
      <c r="L66" s="8">
        <v>8</v>
      </c>
    </row>
    <row r="67" spans="1:12">
      <c r="A67" s="10"/>
      <c r="B67" s="57" t="s">
        <v>61</v>
      </c>
      <c r="C67" s="8" t="s">
        <v>20</v>
      </c>
      <c r="D67" s="8" t="s">
        <v>62</v>
      </c>
      <c r="E67" s="8" t="s">
        <v>62</v>
      </c>
      <c r="F67" s="8" t="s">
        <v>62</v>
      </c>
      <c r="G67" s="8">
        <v>35</v>
      </c>
      <c r="H67" s="8">
        <v>35</v>
      </c>
      <c r="I67" s="8">
        <v>35</v>
      </c>
      <c r="J67" s="8">
        <v>35</v>
      </c>
      <c r="K67" s="8">
        <v>35</v>
      </c>
      <c r="L67" s="8">
        <v>35</v>
      </c>
    </row>
    <row r="68" spans="1:12">
      <c r="A68" s="8">
        <v>15</v>
      </c>
      <c r="B68" s="22" t="s">
        <v>63</v>
      </c>
      <c r="C68" s="8" t="s">
        <v>64</v>
      </c>
      <c r="D68" s="8">
        <v>0</v>
      </c>
      <c r="E68" s="8" t="s">
        <v>65</v>
      </c>
      <c r="F68" s="8" t="s">
        <v>66</v>
      </c>
      <c r="G68" s="8">
        <v>98</v>
      </c>
      <c r="H68" s="8" t="s">
        <v>67</v>
      </c>
      <c r="I68" s="8" t="s">
        <v>68</v>
      </c>
      <c r="J68" s="10">
        <v>98.09</v>
      </c>
      <c r="K68" s="8">
        <v>98.09</v>
      </c>
      <c r="L68" s="8">
        <v>98.37</v>
      </c>
    </row>
    <row r="69" spans="1:12">
      <c r="A69" s="8">
        <v>16</v>
      </c>
      <c r="B69" s="19" t="s">
        <v>69</v>
      </c>
      <c r="C69" s="8" t="s">
        <v>64</v>
      </c>
      <c r="D69" s="10">
        <v>0</v>
      </c>
      <c r="E69" s="23">
        <v>0</v>
      </c>
      <c r="F69" s="23">
        <v>0</v>
      </c>
      <c r="G69" s="24" t="s">
        <v>10</v>
      </c>
      <c r="H69" s="24" t="s">
        <v>10</v>
      </c>
      <c r="I69" s="17">
        <v>0.47</v>
      </c>
      <c r="J69" s="17">
        <v>0.35</v>
      </c>
      <c r="K69" s="17">
        <v>0.44</v>
      </c>
      <c r="L69" s="25">
        <v>0.3</v>
      </c>
    </row>
    <row r="70" spans="1:12" ht="38.25">
      <c r="A70" s="8">
        <v>17</v>
      </c>
      <c r="B70" s="19" t="s">
        <v>70</v>
      </c>
      <c r="C70" s="17" t="s">
        <v>58</v>
      </c>
      <c r="D70" s="10">
        <v>0</v>
      </c>
      <c r="E70" s="10">
        <v>0</v>
      </c>
      <c r="F70" s="10">
        <v>0</v>
      </c>
      <c r="G70" s="26">
        <f t="shared" ref="G70:L70" si="12">G71/G72*100</f>
        <v>100</v>
      </c>
      <c r="H70" s="26">
        <f t="shared" si="12"/>
        <v>100</v>
      </c>
      <c r="I70" s="26">
        <f t="shared" si="12"/>
        <v>100</v>
      </c>
      <c r="J70" s="26">
        <f t="shared" si="12"/>
        <v>100</v>
      </c>
      <c r="K70" s="26">
        <f t="shared" si="12"/>
        <v>100</v>
      </c>
      <c r="L70" s="26">
        <f t="shared" si="12"/>
        <v>100</v>
      </c>
    </row>
    <row r="71" spans="1:12" ht="63.75">
      <c r="A71" s="8"/>
      <c r="B71" s="19" t="s">
        <v>71</v>
      </c>
      <c r="C71" s="8" t="s">
        <v>20</v>
      </c>
      <c r="D71" s="10">
        <v>0</v>
      </c>
      <c r="E71" s="10">
        <v>0</v>
      </c>
      <c r="F71" s="10">
        <v>0</v>
      </c>
      <c r="G71" s="8">
        <v>144</v>
      </c>
      <c r="H71" s="8">
        <v>154</v>
      </c>
      <c r="I71" s="8">
        <v>201</v>
      </c>
      <c r="J71" s="8">
        <v>199</v>
      </c>
      <c r="K71" s="8">
        <v>177</v>
      </c>
      <c r="L71" s="8">
        <v>145</v>
      </c>
    </row>
    <row r="72" spans="1:12" ht="38.25">
      <c r="A72" s="8"/>
      <c r="B72" s="27" t="s">
        <v>72</v>
      </c>
      <c r="C72" s="8" t="s">
        <v>20</v>
      </c>
      <c r="D72" s="10">
        <v>0</v>
      </c>
      <c r="E72" s="10">
        <v>0</v>
      </c>
      <c r="F72" s="10">
        <v>0</v>
      </c>
      <c r="G72" s="8">
        <v>144</v>
      </c>
      <c r="H72" s="8">
        <v>154</v>
      </c>
      <c r="I72" s="8">
        <v>201</v>
      </c>
      <c r="J72" s="8">
        <v>199</v>
      </c>
      <c r="K72" s="8">
        <v>177</v>
      </c>
      <c r="L72" s="8">
        <v>145</v>
      </c>
    </row>
    <row r="73" spans="1:12">
      <c r="A73" s="8">
        <v>18</v>
      </c>
      <c r="B73" s="19" t="s">
        <v>73</v>
      </c>
      <c r="C73" s="8" t="s">
        <v>64</v>
      </c>
      <c r="D73" s="8" t="s">
        <v>74</v>
      </c>
      <c r="E73" s="8" t="s">
        <v>75</v>
      </c>
      <c r="F73" s="8" t="s">
        <v>76</v>
      </c>
      <c r="G73" s="8">
        <v>66.150000000000006</v>
      </c>
      <c r="H73" s="8" t="s">
        <v>77</v>
      </c>
      <c r="I73" s="8" t="s">
        <v>78</v>
      </c>
      <c r="J73" s="10">
        <v>65.36</v>
      </c>
      <c r="K73" s="10">
        <v>65.36</v>
      </c>
      <c r="L73" s="8">
        <v>67.84</v>
      </c>
    </row>
    <row r="74" spans="1:12">
      <c r="A74" s="8">
        <v>19</v>
      </c>
      <c r="B74" s="19" t="s">
        <v>79</v>
      </c>
      <c r="C74" s="8" t="s">
        <v>64</v>
      </c>
      <c r="D74" s="8">
        <v>0.318</v>
      </c>
      <c r="E74" s="8">
        <v>0.159</v>
      </c>
      <c r="F74" s="8" t="s">
        <v>80</v>
      </c>
      <c r="G74" s="8" t="s">
        <v>81</v>
      </c>
      <c r="H74" s="8" t="s">
        <v>82</v>
      </c>
      <c r="I74" s="8">
        <v>73.98</v>
      </c>
      <c r="J74" s="10">
        <v>77.03</v>
      </c>
      <c r="K74" s="10">
        <v>65.37</v>
      </c>
      <c r="L74" s="10">
        <v>67.83</v>
      </c>
    </row>
    <row r="75" spans="1:12" ht="25.5">
      <c r="A75" s="8">
        <v>20</v>
      </c>
      <c r="B75" s="19" t="s">
        <v>83</v>
      </c>
      <c r="C75" s="8" t="s">
        <v>58</v>
      </c>
      <c r="D75" s="8">
        <v>100</v>
      </c>
      <c r="E75" s="8">
        <v>100</v>
      </c>
      <c r="F75" s="8">
        <v>100</v>
      </c>
      <c r="G75" s="8">
        <f t="shared" ref="G75:L75" si="13">G76/G77*100</f>
        <v>100</v>
      </c>
      <c r="H75" s="8">
        <f t="shared" si="13"/>
        <v>100</v>
      </c>
      <c r="I75" s="8">
        <f t="shared" si="13"/>
        <v>100</v>
      </c>
      <c r="J75" s="8">
        <f t="shared" si="13"/>
        <v>100</v>
      </c>
      <c r="K75" s="8">
        <f t="shared" si="13"/>
        <v>100</v>
      </c>
      <c r="L75" s="8">
        <f t="shared" si="13"/>
        <v>100</v>
      </c>
    </row>
    <row r="76" spans="1:12" ht="25.5">
      <c r="A76" s="8"/>
      <c r="B76" s="19" t="s">
        <v>84</v>
      </c>
      <c r="C76" s="8" t="s">
        <v>20</v>
      </c>
      <c r="D76" s="10">
        <v>0</v>
      </c>
      <c r="E76" s="10">
        <v>0</v>
      </c>
      <c r="F76" s="10">
        <v>0</v>
      </c>
      <c r="G76" s="8">
        <v>59</v>
      </c>
      <c r="H76" s="8">
        <v>67</v>
      </c>
      <c r="I76" s="8">
        <v>58</v>
      </c>
      <c r="J76" s="8">
        <v>57</v>
      </c>
      <c r="K76" s="8">
        <v>63</v>
      </c>
      <c r="L76" s="8">
        <v>56</v>
      </c>
    </row>
    <row r="77" spans="1:12">
      <c r="A77" s="8"/>
      <c r="B77" s="19" t="s">
        <v>85</v>
      </c>
      <c r="C77" s="8" t="s">
        <v>20</v>
      </c>
      <c r="D77" s="28">
        <v>0</v>
      </c>
      <c r="E77" s="28">
        <v>0</v>
      </c>
      <c r="F77" s="28">
        <v>0</v>
      </c>
      <c r="G77" s="29">
        <v>59</v>
      </c>
      <c r="H77" s="29">
        <v>67</v>
      </c>
      <c r="I77" s="29">
        <v>58</v>
      </c>
      <c r="J77" s="8">
        <v>57</v>
      </c>
      <c r="K77" s="29">
        <v>63</v>
      </c>
      <c r="L77" s="8">
        <v>56</v>
      </c>
    </row>
    <row r="78" spans="1:12" ht="25.5">
      <c r="A78" s="8">
        <v>22</v>
      </c>
      <c r="B78" s="30" t="s">
        <v>86</v>
      </c>
      <c r="C78" s="8" t="s">
        <v>58</v>
      </c>
      <c r="D78" s="21">
        <f t="shared" ref="D78:L78" si="14">D79/D80*100</f>
        <v>45.446200917899034</v>
      </c>
      <c r="E78" s="21">
        <f t="shared" si="14"/>
        <v>45.241809672386893</v>
      </c>
      <c r="F78" s="21">
        <f t="shared" si="14"/>
        <v>47.361647361647364</v>
      </c>
      <c r="G78" s="21">
        <f t="shared" si="14"/>
        <v>5.2592715189631685</v>
      </c>
      <c r="H78" s="21">
        <f t="shared" si="14"/>
        <v>5.2574518665586876</v>
      </c>
      <c r="I78" s="21">
        <f t="shared" si="14"/>
        <v>4.7793749373935688</v>
      </c>
      <c r="J78" s="21">
        <f t="shared" si="14"/>
        <v>5.9328122937959149</v>
      </c>
      <c r="K78" s="21">
        <f t="shared" si="14"/>
        <v>5.6207099431261032</v>
      </c>
      <c r="L78" s="21">
        <f t="shared" si="14"/>
        <v>5.8246056782334383</v>
      </c>
    </row>
    <row r="79" spans="1:12" ht="25.5">
      <c r="A79" s="31"/>
      <c r="B79" s="32" t="s">
        <v>87</v>
      </c>
      <c r="C79" s="8" t="s">
        <v>20</v>
      </c>
      <c r="D79" s="8">
        <v>4456</v>
      </c>
      <c r="E79" s="8">
        <v>4350</v>
      </c>
      <c r="F79" s="8">
        <v>4416</v>
      </c>
      <c r="G79" s="8">
        <v>4131</v>
      </c>
      <c r="H79" s="8">
        <v>4025</v>
      </c>
      <c r="I79" s="8">
        <v>3817</v>
      </c>
      <c r="J79" s="10">
        <v>4046</v>
      </c>
      <c r="K79" s="8">
        <v>4299</v>
      </c>
      <c r="L79" s="10">
        <v>4616</v>
      </c>
    </row>
    <row r="80" spans="1:12">
      <c r="A80" s="31"/>
      <c r="B80" s="32" t="s">
        <v>88</v>
      </c>
      <c r="C80" s="8" t="s">
        <v>20</v>
      </c>
      <c r="D80" s="8">
        <v>9805</v>
      </c>
      <c r="E80" s="8">
        <v>9615</v>
      </c>
      <c r="F80" s="8">
        <v>9324</v>
      </c>
      <c r="G80" s="26">
        <v>78547</v>
      </c>
      <c r="H80" s="26">
        <v>76558</v>
      </c>
      <c r="I80" s="26">
        <v>79864</v>
      </c>
      <c r="J80" s="23">
        <v>68197</v>
      </c>
      <c r="K80" s="33">
        <v>76485</v>
      </c>
      <c r="L80" s="33">
        <v>79250</v>
      </c>
    </row>
    <row r="81" spans="1:12">
      <c r="A81" s="31">
        <v>23</v>
      </c>
      <c r="B81" s="19" t="s">
        <v>89</v>
      </c>
      <c r="C81" s="8" t="s">
        <v>58</v>
      </c>
      <c r="D81" s="8"/>
      <c r="E81" s="21">
        <f t="shared" ref="E81:L81" si="15">E82/E83*100</f>
        <v>7.3514442760523879E-2</v>
      </c>
      <c r="F81" s="21">
        <f t="shared" si="15"/>
        <v>7.7967498691259851E-2</v>
      </c>
      <c r="G81" s="21">
        <f t="shared" si="15"/>
        <v>6.3840883342025284E-2</v>
      </c>
      <c r="H81" s="21">
        <f t="shared" si="15"/>
        <v>5.2724381136772233E-2</v>
      </c>
      <c r="I81" s="21">
        <f t="shared" si="15"/>
        <v>5.6054273726207846E-2</v>
      </c>
      <c r="J81" s="21">
        <f t="shared" si="15"/>
        <v>3.3842583639528134E-2</v>
      </c>
      <c r="K81" s="21">
        <f t="shared" si="15"/>
        <v>4.0071342704265635E-2</v>
      </c>
      <c r="L81" s="21">
        <f t="shared" si="15"/>
        <v>2.9361314150608085E-2</v>
      </c>
    </row>
    <row r="82" spans="1:12">
      <c r="A82" s="31"/>
      <c r="B82" s="19" t="s">
        <v>90</v>
      </c>
      <c r="C82" s="8" t="s">
        <v>91</v>
      </c>
      <c r="D82" s="8">
        <f>'[1]PALU BARAT'!D86+[1]TATANGA!D86+[1]ULUJADI!D86+'[1]PALU SELATAN'!D86+'[1]PALU TIMUR'!D86+[1]MANTIKULORE!D86+'[1]PALU UTARA'!D86+[1]TAWAELI!D86</f>
        <v>0</v>
      </c>
      <c r="E82" s="8">
        <v>65</v>
      </c>
      <c r="F82" s="8">
        <v>70</v>
      </c>
      <c r="G82" s="8">
        <v>71</v>
      </c>
      <c r="H82" s="8">
        <v>61</v>
      </c>
      <c r="I82" s="8">
        <v>68</v>
      </c>
      <c r="J82" s="10">
        <v>42</v>
      </c>
      <c r="K82" s="8">
        <v>51</v>
      </c>
      <c r="L82" s="8">
        <v>38</v>
      </c>
    </row>
    <row r="83" spans="1:12">
      <c r="A83" s="31"/>
      <c r="B83" s="19" t="s">
        <v>92</v>
      </c>
      <c r="C83" s="8" t="s">
        <v>93</v>
      </c>
      <c r="D83" s="8">
        <f>'[1]PALU BARAT'!D87+[1]TATANGA!D87+[1]ULUJADI!D87+'[1]PALU SELATAN'!D87+'[1]PALU TIMUR'!D87+[1]MANTIKULORE!D87+'[1]PALU UTARA'!D87+[1]TAWAELI!D87</f>
        <v>0</v>
      </c>
      <c r="E83" s="8">
        <v>88418</v>
      </c>
      <c r="F83" s="8">
        <v>89781</v>
      </c>
      <c r="G83" s="34">
        <v>111214</v>
      </c>
      <c r="H83" s="35">
        <v>115696</v>
      </c>
      <c r="I83" s="35">
        <v>121311</v>
      </c>
      <c r="J83" s="35">
        <v>124104</v>
      </c>
      <c r="K83" s="36">
        <v>127273</v>
      </c>
      <c r="L83" s="36">
        <v>129422</v>
      </c>
    </row>
    <row r="84" spans="1:12" ht="51">
      <c r="A84" s="31">
        <v>24</v>
      </c>
      <c r="B84" s="19" t="s">
        <v>94</v>
      </c>
      <c r="C84" s="8" t="s">
        <v>58</v>
      </c>
      <c r="D84" s="8">
        <v>0</v>
      </c>
      <c r="E84" s="8">
        <f t="shared" ref="E84:J84" si="16">E85/E86*100</f>
        <v>100</v>
      </c>
      <c r="F84" s="8">
        <f t="shared" si="16"/>
        <v>100</v>
      </c>
      <c r="G84" s="8">
        <f t="shared" si="16"/>
        <v>100</v>
      </c>
      <c r="H84" s="8">
        <f t="shared" si="16"/>
        <v>100</v>
      </c>
      <c r="I84" s="8">
        <f t="shared" si="16"/>
        <v>100</v>
      </c>
      <c r="J84" s="8">
        <f t="shared" si="16"/>
        <v>100</v>
      </c>
      <c r="K84" s="8">
        <v>100</v>
      </c>
      <c r="L84" s="8">
        <v>100</v>
      </c>
    </row>
    <row r="85" spans="1:12" ht="25.5">
      <c r="A85" s="31"/>
      <c r="B85" s="19" t="s">
        <v>95</v>
      </c>
      <c r="C85" s="8" t="s">
        <v>96</v>
      </c>
      <c r="D85" s="8">
        <v>0</v>
      </c>
      <c r="E85" s="8">
        <v>127</v>
      </c>
      <c r="F85" s="8">
        <v>112</v>
      </c>
      <c r="G85" s="8">
        <v>144</v>
      </c>
      <c r="H85" s="8">
        <v>154</v>
      </c>
      <c r="I85" s="8">
        <v>201</v>
      </c>
      <c r="J85" s="10">
        <v>199</v>
      </c>
      <c r="K85" s="8">
        <v>177</v>
      </c>
      <c r="L85" s="8">
        <v>145</v>
      </c>
    </row>
    <row r="86" spans="1:12" ht="25.5">
      <c r="A86" s="31"/>
      <c r="B86" s="19" t="s">
        <v>97</v>
      </c>
      <c r="C86" s="8" t="s">
        <v>96</v>
      </c>
      <c r="D86" s="8">
        <v>0</v>
      </c>
      <c r="E86" s="8">
        <v>127</v>
      </c>
      <c r="F86" s="8">
        <v>112</v>
      </c>
      <c r="G86" s="8">
        <v>144</v>
      </c>
      <c r="H86" s="8">
        <v>154</v>
      </c>
      <c r="I86" s="8">
        <v>201</v>
      </c>
      <c r="J86" s="10">
        <v>199</v>
      </c>
      <c r="K86" s="8">
        <v>177</v>
      </c>
      <c r="L86" s="8">
        <v>145</v>
      </c>
    </row>
    <row r="87" spans="1:12" ht="63.75">
      <c r="A87" s="37">
        <v>25</v>
      </c>
      <c r="B87" s="27" t="s">
        <v>57</v>
      </c>
      <c r="C87" s="10" t="s">
        <v>58</v>
      </c>
      <c r="D87" s="10">
        <v>0</v>
      </c>
      <c r="E87" s="10">
        <f t="shared" ref="E87:F87" si="17">E88/E89*100</f>
        <v>100</v>
      </c>
      <c r="F87" s="10">
        <f t="shared" si="17"/>
        <v>100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>L88/L89*100</f>
        <v>100</v>
      </c>
    </row>
    <row r="88" spans="1:12" ht="76.5">
      <c r="A88" s="37"/>
      <c r="B88" s="27" t="s">
        <v>98</v>
      </c>
      <c r="C88" s="10" t="s">
        <v>20</v>
      </c>
      <c r="D88" s="10">
        <f>'[1]PALU BARAT'!D92+[1]TATANGA!D92+[1]ULUJADI!D92+'[1]PALU SELATAN'!D92+'[1]PALU TIMUR'!D92+[1]MANTIKULORE!D92+'[1]PALU UTARA'!D92+[1]TAWAELI!D92</f>
        <v>0</v>
      </c>
      <c r="E88" s="10">
        <v>111</v>
      </c>
      <c r="F88" s="10">
        <v>86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13</v>
      </c>
    </row>
    <row r="89" spans="1:12" ht="63.75">
      <c r="A89" s="37"/>
      <c r="B89" s="27" t="s">
        <v>99</v>
      </c>
      <c r="C89" s="10" t="s">
        <v>20</v>
      </c>
      <c r="D89" s="10">
        <f>'[1]PALU BARAT'!D93+[1]TATANGA!D93+[1]ULUJADI!D93+'[1]PALU SELATAN'!D93+'[1]PALU TIMUR'!D93+[1]MANTIKULORE!D93+'[1]PALU UTARA'!D93+[1]TAWAELI!D93</f>
        <v>0</v>
      </c>
      <c r="E89" s="10">
        <v>111</v>
      </c>
      <c r="F89" s="10">
        <v>86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13</v>
      </c>
    </row>
    <row r="90" spans="1:12" ht="25.5">
      <c r="A90" s="31">
        <v>26</v>
      </c>
      <c r="B90" s="19" t="s">
        <v>100</v>
      </c>
      <c r="C90" s="10" t="s">
        <v>58</v>
      </c>
      <c r="D90" s="8"/>
      <c r="E90" s="8"/>
      <c r="F90" s="8"/>
      <c r="G90" s="8">
        <f t="shared" ref="G90:L90" si="18">G91/G92*100</f>
        <v>100</v>
      </c>
      <c r="H90" s="8">
        <f t="shared" si="18"/>
        <v>100</v>
      </c>
      <c r="I90" s="8">
        <f t="shared" si="18"/>
        <v>100</v>
      </c>
      <c r="J90" s="8">
        <f t="shared" si="18"/>
        <v>100</v>
      </c>
      <c r="K90" s="8">
        <f t="shared" si="18"/>
        <v>100</v>
      </c>
      <c r="L90" s="8">
        <f t="shared" si="18"/>
        <v>100</v>
      </c>
    </row>
    <row r="91" spans="1:12" ht="25.5">
      <c r="A91" s="31"/>
      <c r="B91" s="19" t="s">
        <v>101</v>
      </c>
      <c r="C91" s="8" t="s">
        <v>20</v>
      </c>
      <c r="D91" s="8">
        <f>'[1]PALU BARAT'!D101+[1]TATANGA!D101+[1]ULUJADI!D101+'[1]PALU SELATAN'!D101+'[1]PALU TIMUR'!D101+[1]MANTIKULORE!D101+'[1]PALU UTARA'!D101+[1]TAWAELI!D101</f>
        <v>0</v>
      </c>
      <c r="E91" s="8">
        <v>35</v>
      </c>
      <c r="F91" s="8">
        <v>33</v>
      </c>
      <c r="G91" s="8">
        <v>59</v>
      </c>
      <c r="H91" s="8">
        <v>67</v>
      </c>
      <c r="I91" s="8">
        <v>70</v>
      </c>
      <c r="J91" s="10">
        <v>30</v>
      </c>
      <c r="K91" s="8">
        <v>17</v>
      </c>
      <c r="L91" s="10">
        <v>15</v>
      </c>
    </row>
    <row r="92" spans="1:12" ht="25.5">
      <c r="A92" s="31"/>
      <c r="B92" s="19" t="s">
        <v>102</v>
      </c>
      <c r="C92" s="8" t="s">
        <v>20</v>
      </c>
      <c r="D92" s="8">
        <f>'[1]PALU BARAT'!D102+[1]TATANGA!D102+[1]ULUJADI!D102+'[1]PALU SELATAN'!D102+'[1]PALU TIMUR'!D102+[1]MANTIKULORE!D102+'[1]PALU UTARA'!D102+[1]TAWAELI!D102</f>
        <v>0</v>
      </c>
      <c r="E92" s="8">
        <v>35</v>
      </c>
      <c r="F92" s="8">
        <v>33</v>
      </c>
      <c r="G92" s="8">
        <v>59</v>
      </c>
      <c r="H92" s="8">
        <v>67</v>
      </c>
      <c r="I92" s="8">
        <v>70</v>
      </c>
      <c r="J92" s="10">
        <v>30</v>
      </c>
      <c r="K92" s="8">
        <v>17</v>
      </c>
      <c r="L92" s="10">
        <v>15</v>
      </c>
    </row>
    <row r="93" spans="1:12" ht="25.5">
      <c r="A93" s="31">
        <v>27</v>
      </c>
      <c r="B93" s="27" t="s">
        <v>103</v>
      </c>
      <c r="C93" s="10" t="s">
        <v>104</v>
      </c>
      <c r="D93" s="10">
        <v>0</v>
      </c>
      <c r="E93" s="10">
        <v>0</v>
      </c>
      <c r="F93" s="10">
        <v>115</v>
      </c>
      <c r="G93" s="10">
        <v>173</v>
      </c>
      <c r="H93" s="10">
        <v>156</v>
      </c>
      <c r="I93" s="10">
        <v>157</v>
      </c>
      <c r="J93" s="10">
        <v>157</v>
      </c>
      <c r="K93" s="10">
        <v>191</v>
      </c>
      <c r="L93" s="10">
        <v>209</v>
      </c>
    </row>
    <row r="94" spans="1:12" ht="38.25">
      <c r="A94" s="8">
        <v>28</v>
      </c>
      <c r="B94" s="19" t="s">
        <v>105</v>
      </c>
      <c r="C94" s="8" t="s">
        <v>58</v>
      </c>
      <c r="D94" s="8">
        <v>0</v>
      </c>
      <c r="E94" s="8">
        <v>100</v>
      </c>
      <c r="F94" s="8">
        <v>100</v>
      </c>
      <c r="G94" s="8">
        <f t="shared" ref="G94:L94" si="19">G95/G96*100</f>
        <v>100</v>
      </c>
      <c r="H94" s="29">
        <f t="shared" si="19"/>
        <v>100</v>
      </c>
      <c r="I94" s="8">
        <f t="shared" si="19"/>
        <v>100</v>
      </c>
      <c r="J94" s="8">
        <f t="shared" si="19"/>
        <v>100</v>
      </c>
      <c r="K94" s="8">
        <f t="shared" si="19"/>
        <v>100</v>
      </c>
      <c r="L94" s="8">
        <f t="shared" si="19"/>
        <v>100</v>
      </c>
    </row>
    <row r="95" spans="1:12" ht="38.25">
      <c r="A95" s="8"/>
      <c r="B95" s="19" t="s">
        <v>106</v>
      </c>
      <c r="C95" s="8"/>
      <c r="D95" s="8">
        <v>0</v>
      </c>
      <c r="E95" s="8">
        <v>0</v>
      </c>
      <c r="F95" s="8">
        <v>0</v>
      </c>
      <c r="G95" s="8">
        <v>172</v>
      </c>
      <c r="H95" s="8">
        <v>166</v>
      </c>
      <c r="I95" s="8">
        <v>119</v>
      </c>
      <c r="J95" s="8">
        <v>102</v>
      </c>
      <c r="K95" s="8">
        <v>155</v>
      </c>
      <c r="L95" s="8">
        <v>108</v>
      </c>
    </row>
    <row r="96" spans="1:12" ht="25.5">
      <c r="A96" s="8"/>
      <c r="B96" s="19" t="s">
        <v>107</v>
      </c>
      <c r="C96" s="8"/>
      <c r="D96" s="8">
        <v>0</v>
      </c>
      <c r="E96" s="8">
        <v>0</v>
      </c>
      <c r="F96" s="8">
        <v>0</v>
      </c>
      <c r="G96" s="8">
        <v>172</v>
      </c>
      <c r="H96" s="8">
        <v>166</v>
      </c>
      <c r="I96" s="8">
        <v>119</v>
      </c>
      <c r="J96" s="8">
        <v>102</v>
      </c>
      <c r="K96" s="8">
        <v>155</v>
      </c>
      <c r="L96" s="8">
        <v>108</v>
      </c>
    </row>
    <row r="97" spans="1:12" ht="38.25">
      <c r="A97" s="8">
        <v>29</v>
      </c>
      <c r="B97" s="19" t="s">
        <v>108</v>
      </c>
      <c r="C97" s="8" t="s">
        <v>58</v>
      </c>
      <c r="D97" s="8">
        <v>0</v>
      </c>
      <c r="E97" s="8">
        <v>100</v>
      </c>
      <c r="F97" s="8">
        <v>100</v>
      </c>
      <c r="G97" s="8">
        <f t="shared" ref="G97:L97" si="20">G98/G99*100</f>
        <v>100</v>
      </c>
      <c r="H97" s="8">
        <f t="shared" si="20"/>
        <v>100</v>
      </c>
      <c r="I97" s="8">
        <f t="shared" si="20"/>
        <v>100</v>
      </c>
      <c r="J97" s="8">
        <f t="shared" si="20"/>
        <v>100</v>
      </c>
      <c r="K97" s="8">
        <f t="shared" si="20"/>
        <v>100</v>
      </c>
      <c r="L97" s="8">
        <f t="shared" si="20"/>
        <v>100</v>
      </c>
    </row>
    <row r="98" spans="1:12" ht="38.25">
      <c r="A98" s="8"/>
      <c r="B98" s="38" t="s">
        <v>109</v>
      </c>
      <c r="C98" s="8"/>
      <c r="D98" s="8">
        <v>0</v>
      </c>
      <c r="E98" s="8">
        <v>0</v>
      </c>
      <c r="F98" s="8">
        <v>0</v>
      </c>
      <c r="G98" s="8">
        <v>172</v>
      </c>
      <c r="H98" s="8">
        <v>173</v>
      </c>
      <c r="I98" s="8">
        <v>119</v>
      </c>
      <c r="J98" s="8">
        <v>102</v>
      </c>
      <c r="K98" s="8">
        <v>155</v>
      </c>
      <c r="L98" s="8">
        <v>108</v>
      </c>
    </row>
    <row r="99" spans="1:12" ht="38.25">
      <c r="A99" s="8"/>
      <c r="B99" s="38" t="s">
        <v>110</v>
      </c>
      <c r="C99" s="8"/>
      <c r="D99" s="8">
        <v>0</v>
      </c>
      <c r="E99" s="8">
        <v>0</v>
      </c>
      <c r="F99" s="8">
        <v>0</v>
      </c>
      <c r="G99" s="8">
        <v>172</v>
      </c>
      <c r="H99" s="8">
        <v>173</v>
      </c>
      <c r="I99" s="8">
        <v>119</v>
      </c>
      <c r="J99" s="8">
        <v>102</v>
      </c>
      <c r="K99" s="8">
        <v>155</v>
      </c>
      <c r="L99" s="8">
        <v>108</v>
      </c>
    </row>
    <row r="100" spans="1:12" ht="25.5">
      <c r="A100" s="8">
        <v>30</v>
      </c>
      <c r="B100" s="38" t="s">
        <v>111</v>
      </c>
      <c r="C100" s="8" t="s">
        <v>112</v>
      </c>
      <c r="D100" s="8">
        <v>1</v>
      </c>
      <c r="E100" s="8">
        <v>1</v>
      </c>
      <c r="F100" s="8">
        <v>3</v>
      </c>
      <c r="G100" s="8">
        <v>3</v>
      </c>
      <c r="H100" s="8">
        <v>3</v>
      </c>
      <c r="I100" s="8">
        <v>3</v>
      </c>
      <c r="J100" s="10">
        <v>3</v>
      </c>
      <c r="K100" s="10">
        <v>3</v>
      </c>
      <c r="L100" s="8">
        <v>3</v>
      </c>
    </row>
    <row r="101" spans="1:12" ht="38.25">
      <c r="A101" s="8">
        <v>31</v>
      </c>
      <c r="B101" s="19" t="s">
        <v>113</v>
      </c>
      <c r="C101" s="8" t="s">
        <v>4</v>
      </c>
      <c r="D101" s="8">
        <v>0</v>
      </c>
      <c r="E101" s="8">
        <v>75</v>
      </c>
      <c r="F101" s="8">
        <v>75</v>
      </c>
      <c r="G101" s="8">
        <f t="shared" ref="G101:L101" si="21">G165</f>
        <v>71</v>
      </c>
      <c r="H101" s="8">
        <f t="shared" si="21"/>
        <v>61</v>
      </c>
      <c r="I101" s="8">
        <f t="shared" si="21"/>
        <v>69</v>
      </c>
      <c r="J101" s="8">
        <f t="shared" si="21"/>
        <v>43</v>
      </c>
      <c r="K101" s="8">
        <f t="shared" si="21"/>
        <v>51</v>
      </c>
      <c r="L101" s="8">
        <f t="shared" si="21"/>
        <v>38</v>
      </c>
    </row>
    <row r="102" spans="1:12" ht="38.25">
      <c r="A102" s="8">
        <v>32</v>
      </c>
      <c r="B102" s="19" t="s">
        <v>114</v>
      </c>
      <c r="C102" s="8" t="s">
        <v>4</v>
      </c>
      <c r="D102" s="8">
        <v>0</v>
      </c>
      <c r="E102" s="8">
        <v>52</v>
      </c>
      <c r="F102" s="8">
        <v>35</v>
      </c>
      <c r="G102" s="8">
        <f t="shared" ref="G102:L102" si="22">G96-G101</f>
        <v>101</v>
      </c>
      <c r="H102" s="8">
        <f t="shared" si="22"/>
        <v>105</v>
      </c>
      <c r="I102" s="8">
        <f t="shared" si="22"/>
        <v>50</v>
      </c>
      <c r="J102" s="8">
        <f t="shared" si="22"/>
        <v>59</v>
      </c>
      <c r="K102" s="8">
        <f t="shared" si="22"/>
        <v>104</v>
      </c>
      <c r="L102" s="8">
        <f t="shared" si="22"/>
        <v>70</v>
      </c>
    </row>
    <row r="103" spans="1:12" ht="25.5">
      <c r="A103" s="8">
        <v>33</v>
      </c>
      <c r="B103" s="19" t="s">
        <v>115</v>
      </c>
      <c r="C103" s="8" t="s">
        <v>116</v>
      </c>
      <c r="D103" s="8">
        <v>0</v>
      </c>
      <c r="E103" s="8">
        <v>4</v>
      </c>
      <c r="F103" s="8">
        <v>4</v>
      </c>
      <c r="G103" s="8">
        <v>4</v>
      </c>
      <c r="H103" s="8">
        <v>4</v>
      </c>
      <c r="I103" s="8">
        <v>4</v>
      </c>
      <c r="J103" s="10">
        <v>4</v>
      </c>
      <c r="K103" s="8">
        <v>4</v>
      </c>
      <c r="L103" s="8">
        <v>4</v>
      </c>
    </row>
    <row r="104" spans="1:12">
      <c r="A104" s="8">
        <v>34</v>
      </c>
      <c r="B104" s="19" t="s">
        <v>117</v>
      </c>
      <c r="C104" s="8" t="s">
        <v>58</v>
      </c>
      <c r="D104" s="10">
        <v>0.11</v>
      </c>
      <c r="E104" s="25">
        <v>0.1</v>
      </c>
      <c r="F104" s="10">
        <v>7.0000000000000007E-2</v>
      </c>
      <c r="G104" s="21">
        <f t="shared" ref="G104:L104" si="23">G105/G106*100</f>
        <v>7.3420170680302668E-2</v>
      </c>
      <c r="H104" s="21">
        <f t="shared" si="23"/>
        <v>5.1199999999999996E-2</v>
      </c>
      <c r="I104" s="21">
        <f t="shared" si="23"/>
        <v>4.29553264604811E-2</v>
      </c>
      <c r="J104" s="21">
        <f t="shared" si="23"/>
        <v>3.873279215015412E-2</v>
      </c>
      <c r="K104" s="21">
        <f t="shared" si="23"/>
        <v>2.748385323622372E-2</v>
      </c>
      <c r="L104" s="21">
        <f t="shared" si="23"/>
        <v>2.7757359555471029E-2</v>
      </c>
    </row>
    <row r="105" spans="1:12">
      <c r="A105" s="8"/>
      <c r="B105" s="19" t="s">
        <v>118</v>
      </c>
      <c r="C105" s="8" t="s">
        <v>20</v>
      </c>
      <c r="D105" s="10">
        <v>0</v>
      </c>
      <c r="E105" s="10">
        <v>0</v>
      </c>
      <c r="F105" s="10">
        <v>0</v>
      </c>
      <c r="G105" s="8">
        <f t="shared" ref="G105:L105" si="24">G176</f>
        <v>85</v>
      </c>
      <c r="H105" s="8">
        <f t="shared" si="24"/>
        <v>80</v>
      </c>
      <c r="I105" s="8">
        <f t="shared" si="24"/>
        <v>80</v>
      </c>
      <c r="J105" s="8">
        <f t="shared" si="24"/>
        <v>48</v>
      </c>
      <c r="K105" s="8">
        <f t="shared" si="24"/>
        <v>72</v>
      </c>
      <c r="L105" s="8">
        <f t="shared" si="24"/>
        <v>54</v>
      </c>
    </row>
    <row r="106" spans="1:12">
      <c r="A106" s="8"/>
      <c r="B106" s="19" t="s">
        <v>119</v>
      </c>
      <c r="C106" s="8" t="s">
        <v>20</v>
      </c>
      <c r="D106" s="10">
        <v>0</v>
      </c>
      <c r="E106" s="10">
        <v>0</v>
      </c>
      <c r="F106" s="10">
        <v>0</v>
      </c>
      <c r="G106" s="8">
        <v>115772</v>
      </c>
      <c r="H106" s="8">
        <v>156250</v>
      </c>
      <c r="I106" s="8">
        <v>186240</v>
      </c>
      <c r="J106" s="8">
        <v>123926</v>
      </c>
      <c r="K106" s="8">
        <v>261972</v>
      </c>
      <c r="L106" s="8">
        <v>194543</v>
      </c>
    </row>
    <row r="107" spans="1:12">
      <c r="A107" s="8">
        <v>35</v>
      </c>
      <c r="B107" s="19" t="s">
        <v>120</v>
      </c>
      <c r="C107" s="8" t="s">
        <v>58</v>
      </c>
      <c r="D107" s="10">
        <v>0</v>
      </c>
      <c r="E107" s="10">
        <v>0</v>
      </c>
      <c r="F107" s="10">
        <v>0</v>
      </c>
      <c r="G107" s="21">
        <f t="shared" ref="G107:L107" si="25">G108/G109*100</f>
        <v>6.3612766424158237E-2</v>
      </c>
      <c r="H107" s="21">
        <f t="shared" si="25"/>
        <v>6.1967243826693469E-2</v>
      </c>
      <c r="I107" s="21">
        <f t="shared" si="25"/>
        <v>3.4173954189376278E-2</v>
      </c>
      <c r="J107" s="21">
        <f t="shared" si="25"/>
        <v>3.6132727552543008E-2</v>
      </c>
      <c r="K107" s="21">
        <f t="shared" si="25"/>
        <v>5.7047810188876363E-2</v>
      </c>
      <c r="L107" s="21">
        <f t="shared" si="25"/>
        <v>4.7299960583366184E-2</v>
      </c>
    </row>
    <row r="108" spans="1:12">
      <c r="A108" s="8"/>
      <c r="B108" s="19" t="s">
        <v>121</v>
      </c>
      <c r="C108" s="8" t="s">
        <v>20</v>
      </c>
      <c r="D108" s="10">
        <v>0</v>
      </c>
      <c r="E108" s="10">
        <v>0</v>
      </c>
      <c r="F108" s="10">
        <v>0</v>
      </c>
      <c r="G108" s="39">
        <f t="shared" ref="G108:L108" si="26">G177</f>
        <v>87</v>
      </c>
      <c r="H108" s="12">
        <f t="shared" si="26"/>
        <v>86</v>
      </c>
      <c r="I108" s="12">
        <f t="shared" si="26"/>
        <v>39</v>
      </c>
      <c r="J108" s="12">
        <f t="shared" si="26"/>
        <v>54</v>
      </c>
      <c r="K108" s="12">
        <f t="shared" si="26"/>
        <v>83</v>
      </c>
      <c r="L108" s="12">
        <f t="shared" si="26"/>
        <v>54</v>
      </c>
    </row>
    <row r="109" spans="1:12">
      <c r="A109" s="8"/>
      <c r="B109" s="19" t="s">
        <v>122</v>
      </c>
      <c r="C109" s="8" t="s">
        <v>20</v>
      </c>
      <c r="D109" s="10">
        <v>0</v>
      </c>
      <c r="E109" s="10">
        <v>0</v>
      </c>
      <c r="F109" s="10">
        <v>0</v>
      </c>
      <c r="G109" s="8">
        <v>136765</v>
      </c>
      <c r="H109" s="8">
        <v>138783</v>
      </c>
      <c r="I109" s="8">
        <v>114122</v>
      </c>
      <c r="J109" s="8">
        <v>149449</v>
      </c>
      <c r="K109" s="8">
        <v>145492</v>
      </c>
      <c r="L109" s="8">
        <v>114165</v>
      </c>
    </row>
    <row r="110" spans="1:12" ht="25.5">
      <c r="A110" s="8">
        <v>36</v>
      </c>
      <c r="B110" s="19" t="s">
        <v>123</v>
      </c>
      <c r="C110" s="8" t="s">
        <v>124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3</v>
      </c>
      <c r="J110" s="10">
        <v>1</v>
      </c>
      <c r="K110" s="8">
        <v>0</v>
      </c>
      <c r="L110" s="8">
        <v>0</v>
      </c>
    </row>
    <row r="111" spans="1:12" ht="38.25">
      <c r="A111" s="10">
        <v>37</v>
      </c>
      <c r="B111" s="66" t="s">
        <v>125</v>
      </c>
      <c r="C111" s="15" t="s">
        <v>20</v>
      </c>
      <c r="D111" s="15">
        <f t="shared" ref="D111:J111" si="27">SUM(D112:D113)</f>
        <v>0</v>
      </c>
      <c r="E111" s="15">
        <f t="shared" si="27"/>
        <v>0</v>
      </c>
      <c r="F111" s="15">
        <f t="shared" si="27"/>
        <v>0</v>
      </c>
      <c r="G111" s="15">
        <f t="shared" si="27"/>
        <v>172</v>
      </c>
      <c r="H111" s="15">
        <f t="shared" si="27"/>
        <v>166</v>
      </c>
      <c r="I111" s="15">
        <f t="shared" si="27"/>
        <v>119</v>
      </c>
      <c r="J111" s="15">
        <f t="shared" si="27"/>
        <v>102</v>
      </c>
      <c r="K111" s="5">
        <f t="shared" ref="K111:L111" si="28">SUM(K112:K113)</f>
        <v>155</v>
      </c>
      <c r="L111" s="5">
        <f t="shared" si="28"/>
        <v>108</v>
      </c>
    </row>
    <row r="112" spans="1:12">
      <c r="A112" s="10"/>
      <c r="B112" s="67" t="s">
        <v>22</v>
      </c>
      <c r="C112" s="10" t="s">
        <v>20</v>
      </c>
      <c r="D112" s="15">
        <f t="shared" ref="D112:L113" si="29">D115+D118+D121+D124+D127+D130+D133+D136</f>
        <v>0</v>
      </c>
      <c r="E112" s="15">
        <f t="shared" si="29"/>
        <v>0</v>
      </c>
      <c r="F112" s="15">
        <f t="shared" si="29"/>
        <v>0</v>
      </c>
      <c r="G112" s="10">
        <f t="shared" si="29"/>
        <v>85</v>
      </c>
      <c r="H112" s="10">
        <f t="shared" si="29"/>
        <v>80</v>
      </c>
      <c r="I112" s="10">
        <f t="shared" si="29"/>
        <v>80</v>
      </c>
      <c r="J112" s="10">
        <f t="shared" si="29"/>
        <v>48</v>
      </c>
      <c r="K112" s="10">
        <f t="shared" si="29"/>
        <v>72</v>
      </c>
      <c r="L112" s="10">
        <f t="shared" si="29"/>
        <v>54</v>
      </c>
    </row>
    <row r="113" spans="1:12">
      <c r="A113" s="10"/>
      <c r="B113" s="67" t="s">
        <v>126</v>
      </c>
      <c r="C113" s="10" t="s">
        <v>20</v>
      </c>
      <c r="D113" s="15">
        <f t="shared" si="29"/>
        <v>0</v>
      </c>
      <c r="E113" s="15">
        <f t="shared" si="29"/>
        <v>0</v>
      </c>
      <c r="F113" s="15">
        <f t="shared" si="29"/>
        <v>0</v>
      </c>
      <c r="G113" s="10">
        <f t="shared" si="29"/>
        <v>87</v>
      </c>
      <c r="H113" s="10">
        <f t="shared" si="29"/>
        <v>86</v>
      </c>
      <c r="I113" s="10">
        <f t="shared" si="29"/>
        <v>39</v>
      </c>
      <c r="J113" s="10">
        <f t="shared" si="29"/>
        <v>54</v>
      </c>
      <c r="K113" s="10">
        <f t="shared" si="29"/>
        <v>83</v>
      </c>
      <c r="L113" s="10">
        <f t="shared" si="29"/>
        <v>54</v>
      </c>
    </row>
    <row r="114" spans="1:12">
      <c r="A114" s="15"/>
      <c r="B114" s="68" t="s">
        <v>127</v>
      </c>
      <c r="C114" s="15" t="s">
        <v>20</v>
      </c>
      <c r="D114" s="15">
        <f t="shared" ref="D114:J114" si="30">SUM(D115:D116)</f>
        <v>0</v>
      </c>
      <c r="E114" s="15">
        <f t="shared" si="30"/>
        <v>0</v>
      </c>
      <c r="F114" s="15">
        <f t="shared" si="30"/>
        <v>0</v>
      </c>
      <c r="G114" s="15">
        <f t="shared" si="30"/>
        <v>23</v>
      </c>
      <c r="H114" s="15">
        <f t="shared" si="30"/>
        <v>17</v>
      </c>
      <c r="I114" s="15">
        <f t="shared" si="30"/>
        <v>12</v>
      </c>
      <c r="J114" s="40">
        <f t="shared" si="30"/>
        <v>12</v>
      </c>
      <c r="K114" s="5">
        <f>SUM(K115:K116)</f>
        <v>22</v>
      </c>
      <c r="L114" s="5">
        <v>7</v>
      </c>
    </row>
    <row r="115" spans="1:12">
      <c r="A115" s="10"/>
      <c r="B115" s="69" t="s">
        <v>22</v>
      </c>
      <c r="C115" s="9" t="s">
        <v>20</v>
      </c>
      <c r="D115" s="10">
        <v>0</v>
      </c>
      <c r="E115" s="10">
        <v>0</v>
      </c>
      <c r="F115" s="10">
        <v>0</v>
      </c>
      <c r="G115" s="10">
        <v>10</v>
      </c>
      <c r="H115" s="10">
        <v>8</v>
      </c>
      <c r="I115" s="10">
        <v>8</v>
      </c>
      <c r="J115" s="12">
        <v>7</v>
      </c>
      <c r="K115" s="8">
        <v>10</v>
      </c>
      <c r="L115" s="8">
        <v>1</v>
      </c>
    </row>
    <row r="116" spans="1:12">
      <c r="A116" s="10"/>
      <c r="B116" s="69" t="s">
        <v>126</v>
      </c>
      <c r="C116" s="9" t="s">
        <v>20</v>
      </c>
      <c r="D116" s="10">
        <v>0</v>
      </c>
      <c r="E116" s="10">
        <v>0</v>
      </c>
      <c r="F116" s="10">
        <v>0</v>
      </c>
      <c r="G116" s="8">
        <v>13</v>
      </c>
      <c r="H116" s="10">
        <v>9</v>
      </c>
      <c r="I116" s="10">
        <v>4</v>
      </c>
      <c r="J116" s="10">
        <v>5</v>
      </c>
      <c r="K116" s="8">
        <v>12</v>
      </c>
      <c r="L116" s="8">
        <v>6</v>
      </c>
    </row>
    <row r="117" spans="1:12">
      <c r="A117" s="15"/>
      <c r="B117" s="68" t="s">
        <v>128</v>
      </c>
      <c r="C117" s="15" t="s">
        <v>20</v>
      </c>
      <c r="D117" s="15">
        <f t="shared" ref="D117:L117" si="31">SUM(D118:D119)</f>
        <v>0</v>
      </c>
      <c r="E117" s="15">
        <f t="shared" si="31"/>
        <v>0</v>
      </c>
      <c r="F117" s="15">
        <f t="shared" si="31"/>
        <v>0</v>
      </c>
      <c r="G117" s="15">
        <f t="shared" si="31"/>
        <v>20</v>
      </c>
      <c r="H117" s="15">
        <f t="shared" si="31"/>
        <v>10</v>
      </c>
      <c r="I117" s="15">
        <f t="shared" si="31"/>
        <v>15</v>
      </c>
      <c r="J117" s="40">
        <f t="shared" si="31"/>
        <v>7</v>
      </c>
      <c r="K117" s="5">
        <f t="shared" si="31"/>
        <v>20</v>
      </c>
      <c r="L117" s="5">
        <f t="shared" si="31"/>
        <v>15</v>
      </c>
    </row>
    <row r="118" spans="1:12">
      <c r="A118" s="10"/>
      <c r="B118" s="69" t="s">
        <v>22</v>
      </c>
      <c r="C118" s="9" t="s">
        <v>20</v>
      </c>
      <c r="D118" s="10">
        <v>0</v>
      </c>
      <c r="E118" s="10">
        <v>0</v>
      </c>
      <c r="F118" s="10">
        <v>0</v>
      </c>
      <c r="G118" s="10">
        <v>11</v>
      </c>
      <c r="H118" s="10">
        <v>4</v>
      </c>
      <c r="I118" s="10">
        <v>10</v>
      </c>
      <c r="J118" s="12">
        <v>2</v>
      </c>
      <c r="K118" s="8">
        <v>11</v>
      </c>
      <c r="L118" s="10">
        <v>5</v>
      </c>
    </row>
    <row r="119" spans="1:12">
      <c r="A119" s="10"/>
      <c r="B119" s="69" t="s">
        <v>126</v>
      </c>
      <c r="C119" s="9" t="s">
        <v>20</v>
      </c>
      <c r="D119" s="10">
        <v>0</v>
      </c>
      <c r="E119" s="10">
        <v>0</v>
      </c>
      <c r="F119" s="10">
        <v>0</v>
      </c>
      <c r="G119" s="8">
        <v>9</v>
      </c>
      <c r="H119" s="10">
        <v>6</v>
      </c>
      <c r="I119" s="10">
        <v>5</v>
      </c>
      <c r="J119" s="10">
        <v>5</v>
      </c>
      <c r="K119" s="8">
        <v>9</v>
      </c>
      <c r="L119" s="10">
        <v>10</v>
      </c>
    </row>
    <row r="120" spans="1:12">
      <c r="A120" s="15"/>
      <c r="B120" s="68" t="s">
        <v>129</v>
      </c>
      <c r="C120" s="15" t="s">
        <v>20</v>
      </c>
      <c r="D120" s="15">
        <f t="shared" ref="D120:K120" si="32">SUM(D121:D122)</f>
        <v>0</v>
      </c>
      <c r="E120" s="15">
        <f t="shared" si="32"/>
        <v>0</v>
      </c>
      <c r="F120" s="15">
        <f t="shared" si="32"/>
        <v>0</v>
      </c>
      <c r="G120" s="15">
        <f t="shared" si="32"/>
        <v>27</v>
      </c>
      <c r="H120" s="15">
        <f t="shared" si="32"/>
        <v>32</v>
      </c>
      <c r="I120" s="15">
        <f t="shared" si="32"/>
        <v>20</v>
      </c>
      <c r="J120" s="15">
        <f t="shared" si="32"/>
        <v>14</v>
      </c>
      <c r="K120" s="5">
        <f t="shared" si="32"/>
        <v>27</v>
      </c>
      <c r="L120" s="5">
        <v>5</v>
      </c>
    </row>
    <row r="121" spans="1:12">
      <c r="A121" s="10"/>
      <c r="B121" s="69" t="s">
        <v>22</v>
      </c>
      <c r="C121" s="9" t="s">
        <v>20</v>
      </c>
      <c r="D121" s="10">
        <v>0</v>
      </c>
      <c r="E121" s="10">
        <v>0</v>
      </c>
      <c r="F121" s="10">
        <v>0</v>
      </c>
      <c r="G121" s="10">
        <v>12</v>
      </c>
      <c r="H121" s="10">
        <v>15</v>
      </c>
      <c r="I121" s="10">
        <v>12</v>
      </c>
      <c r="J121" s="10">
        <v>6</v>
      </c>
      <c r="K121" s="8">
        <v>12</v>
      </c>
      <c r="L121" s="8">
        <v>2</v>
      </c>
    </row>
    <row r="122" spans="1:12">
      <c r="A122" s="10"/>
      <c r="B122" s="69" t="s">
        <v>126</v>
      </c>
      <c r="C122" s="9" t="s">
        <v>20</v>
      </c>
      <c r="D122" s="10">
        <v>0</v>
      </c>
      <c r="E122" s="10">
        <v>0</v>
      </c>
      <c r="F122" s="10">
        <v>0</v>
      </c>
      <c r="G122" s="8">
        <v>15</v>
      </c>
      <c r="H122" s="10">
        <v>17</v>
      </c>
      <c r="I122" s="10">
        <v>8</v>
      </c>
      <c r="J122" s="10">
        <v>8</v>
      </c>
      <c r="K122" s="8">
        <v>15</v>
      </c>
      <c r="L122" s="8">
        <v>3</v>
      </c>
    </row>
    <row r="123" spans="1:12">
      <c r="A123" s="15"/>
      <c r="B123" s="68" t="s">
        <v>130</v>
      </c>
      <c r="C123" s="15" t="s">
        <v>20</v>
      </c>
      <c r="D123" s="15">
        <f t="shared" ref="D123:K123" si="33">SUM(D124:D125)</f>
        <v>0</v>
      </c>
      <c r="E123" s="15">
        <f t="shared" si="33"/>
        <v>0</v>
      </c>
      <c r="F123" s="15">
        <f t="shared" si="33"/>
        <v>0</v>
      </c>
      <c r="G123" s="15">
        <f t="shared" si="33"/>
        <v>34</v>
      </c>
      <c r="H123" s="15">
        <f t="shared" si="33"/>
        <v>32</v>
      </c>
      <c r="I123" s="15">
        <f t="shared" si="33"/>
        <v>26</v>
      </c>
      <c r="J123" s="15">
        <f t="shared" si="33"/>
        <v>27</v>
      </c>
      <c r="K123" s="5">
        <f t="shared" si="33"/>
        <v>25</v>
      </c>
      <c r="L123" s="5">
        <f>SUM(L124:L125)</f>
        <v>40</v>
      </c>
    </row>
    <row r="124" spans="1:12">
      <c r="A124" s="10"/>
      <c r="B124" s="69" t="s">
        <v>22</v>
      </c>
      <c r="C124" s="9" t="s">
        <v>20</v>
      </c>
      <c r="D124" s="10">
        <v>0</v>
      </c>
      <c r="E124" s="10">
        <v>0</v>
      </c>
      <c r="F124" s="10">
        <v>0</v>
      </c>
      <c r="G124" s="10">
        <v>18</v>
      </c>
      <c r="H124" s="10">
        <v>15</v>
      </c>
      <c r="I124" s="10">
        <v>18</v>
      </c>
      <c r="J124" s="10">
        <v>13</v>
      </c>
      <c r="K124" s="8">
        <v>10</v>
      </c>
      <c r="L124" s="8">
        <v>27</v>
      </c>
    </row>
    <row r="125" spans="1:12">
      <c r="A125" s="10"/>
      <c r="B125" s="69" t="s">
        <v>126</v>
      </c>
      <c r="C125" s="9" t="s">
        <v>20</v>
      </c>
      <c r="D125" s="10">
        <v>0</v>
      </c>
      <c r="E125" s="10">
        <v>0</v>
      </c>
      <c r="F125" s="10">
        <v>0</v>
      </c>
      <c r="G125" s="8">
        <v>16</v>
      </c>
      <c r="H125" s="10">
        <v>17</v>
      </c>
      <c r="I125" s="10">
        <v>8</v>
      </c>
      <c r="J125" s="10">
        <v>14</v>
      </c>
      <c r="K125" s="8">
        <v>15</v>
      </c>
      <c r="L125" s="8">
        <v>13</v>
      </c>
    </row>
    <row r="126" spans="1:12">
      <c r="A126" s="15"/>
      <c r="B126" s="68" t="s">
        <v>131</v>
      </c>
      <c r="C126" s="15" t="s">
        <v>20</v>
      </c>
      <c r="D126" s="15">
        <f t="shared" ref="D126:K126" si="34">SUM(D127:D128)</f>
        <v>0</v>
      </c>
      <c r="E126" s="15">
        <f t="shared" si="34"/>
        <v>0</v>
      </c>
      <c r="F126" s="15">
        <f t="shared" si="34"/>
        <v>0</v>
      </c>
      <c r="G126" s="15">
        <f t="shared" si="34"/>
        <v>11</v>
      </c>
      <c r="H126" s="15">
        <f t="shared" si="34"/>
        <v>6</v>
      </c>
      <c r="I126" s="15">
        <f t="shared" si="34"/>
        <v>8</v>
      </c>
      <c r="J126" s="15">
        <f t="shared" si="34"/>
        <v>6</v>
      </c>
      <c r="K126" s="5">
        <f t="shared" si="34"/>
        <v>11</v>
      </c>
      <c r="L126" s="5">
        <f>SUM(L127:L128)</f>
        <v>9</v>
      </c>
    </row>
    <row r="127" spans="1:12">
      <c r="A127" s="10"/>
      <c r="B127" s="69" t="s">
        <v>22</v>
      </c>
      <c r="C127" s="9" t="s">
        <v>20</v>
      </c>
      <c r="D127" s="10">
        <v>0</v>
      </c>
      <c r="E127" s="10">
        <v>0</v>
      </c>
      <c r="F127" s="10">
        <v>0</v>
      </c>
      <c r="G127" s="10">
        <v>5</v>
      </c>
      <c r="H127" s="10">
        <v>2</v>
      </c>
      <c r="I127" s="10">
        <v>4</v>
      </c>
      <c r="J127" s="10">
        <v>4</v>
      </c>
      <c r="K127" s="8">
        <v>6</v>
      </c>
      <c r="L127" s="8">
        <v>5</v>
      </c>
    </row>
    <row r="128" spans="1:12">
      <c r="A128" s="10"/>
      <c r="B128" s="69" t="s">
        <v>126</v>
      </c>
      <c r="C128" s="9" t="s">
        <v>20</v>
      </c>
      <c r="D128" s="10">
        <v>0</v>
      </c>
      <c r="E128" s="10">
        <v>0</v>
      </c>
      <c r="F128" s="10">
        <v>0</v>
      </c>
      <c r="G128" s="8">
        <v>6</v>
      </c>
      <c r="H128" s="10">
        <v>4</v>
      </c>
      <c r="I128" s="10">
        <v>4</v>
      </c>
      <c r="J128" s="10">
        <v>2</v>
      </c>
      <c r="K128" s="8">
        <v>5</v>
      </c>
      <c r="L128" s="8">
        <v>4</v>
      </c>
    </row>
    <row r="129" spans="1:12">
      <c r="A129" s="10"/>
      <c r="B129" s="68" t="s">
        <v>132</v>
      </c>
      <c r="C129" s="15" t="s">
        <v>20</v>
      </c>
      <c r="D129" s="15">
        <f t="shared" ref="D129:L129" si="35">SUM(D130:D131)</f>
        <v>0</v>
      </c>
      <c r="E129" s="15">
        <f t="shared" si="35"/>
        <v>0</v>
      </c>
      <c r="F129" s="15">
        <f t="shared" si="35"/>
        <v>0</v>
      </c>
      <c r="G129" s="15">
        <f t="shared" si="35"/>
        <v>8</v>
      </c>
      <c r="H129" s="15">
        <f t="shared" si="35"/>
        <v>6</v>
      </c>
      <c r="I129" s="15">
        <f t="shared" si="35"/>
        <v>4</v>
      </c>
      <c r="J129" s="15">
        <f t="shared" si="35"/>
        <v>1</v>
      </c>
      <c r="K129" s="15">
        <f t="shared" si="35"/>
        <v>5</v>
      </c>
      <c r="L129" s="15">
        <f t="shared" si="35"/>
        <v>7</v>
      </c>
    </row>
    <row r="130" spans="1:12">
      <c r="A130" s="10"/>
      <c r="B130" s="69" t="s">
        <v>22</v>
      </c>
      <c r="C130" s="9" t="s">
        <v>20</v>
      </c>
      <c r="D130" s="10">
        <v>0</v>
      </c>
      <c r="E130" s="10">
        <v>0</v>
      </c>
      <c r="F130" s="10">
        <v>0</v>
      </c>
      <c r="G130" s="10">
        <v>3</v>
      </c>
      <c r="H130" s="10">
        <v>3</v>
      </c>
      <c r="I130" s="10">
        <v>2</v>
      </c>
      <c r="J130" s="10">
        <v>0</v>
      </c>
      <c r="K130" s="8">
        <v>1</v>
      </c>
      <c r="L130" s="10">
        <v>3</v>
      </c>
    </row>
    <row r="131" spans="1:12">
      <c r="A131" s="10"/>
      <c r="B131" s="69" t="s">
        <v>126</v>
      </c>
      <c r="C131" s="9" t="s">
        <v>20</v>
      </c>
      <c r="D131" s="10">
        <v>0</v>
      </c>
      <c r="E131" s="10">
        <v>0</v>
      </c>
      <c r="F131" s="10">
        <v>0</v>
      </c>
      <c r="G131" s="8">
        <v>5</v>
      </c>
      <c r="H131" s="10">
        <v>3</v>
      </c>
      <c r="I131" s="10">
        <v>2</v>
      </c>
      <c r="J131" s="10">
        <v>1</v>
      </c>
      <c r="K131" s="8">
        <v>4</v>
      </c>
      <c r="L131" s="10">
        <v>4</v>
      </c>
    </row>
    <row r="132" spans="1:12">
      <c r="A132" s="15"/>
      <c r="B132" s="68" t="s">
        <v>133</v>
      </c>
      <c r="C132" s="15" t="s">
        <v>20</v>
      </c>
      <c r="D132" s="15">
        <f t="shared" ref="D132:L132" si="36">SUM(D133:D134)</f>
        <v>0</v>
      </c>
      <c r="E132" s="15">
        <f t="shared" si="36"/>
        <v>0</v>
      </c>
      <c r="F132" s="15">
        <f t="shared" si="36"/>
        <v>0</v>
      </c>
      <c r="G132" s="15">
        <f t="shared" si="36"/>
        <v>32</v>
      </c>
      <c r="H132" s="15">
        <f t="shared" si="36"/>
        <v>31</v>
      </c>
      <c r="I132" s="15">
        <f t="shared" si="36"/>
        <v>20</v>
      </c>
      <c r="J132" s="15">
        <f t="shared" si="36"/>
        <v>18</v>
      </c>
      <c r="K132" s="5">
        <f t="shared" si="36"/>
        <v>31</v>
      </c>
      <c r="L132" s="5">
        <f t="shared" si="36"/>
        <v>12</v>
      </c>
    </row>
    <row r="133" spans="1:12">
      <c r="A133" s="10"/>
      <c r="B133" s="69" t="s">
        <v>22</v>
      </c>
      <c r="C133" s="9" t="s">
        <v>20</v>
      </c>
      <c r="D133" s="10">
        <v>0</v>
      </c>
      <c r="E133" s="10">
        <v>0</v>
      </c>
      <c r="F133" s="10">
        <v>0</v>
      </c>
      <c r="G133" s="10">
        <v>17</v>
      </c>
      <c r="H133" s="10">
        <v>16</v>
      </c>
      <c r="I133" s="10">
        <v>17</v>
      </c>
      <c r="J133" s="10">
        <v>7</v>
      </c>
      <c r="K133" s="8">
        <v>16</v>
      </c>
      <c r="L133" s="10">
        <v>5</v>
      </c>
    </row>
    <row r="134" spans="1:12">
      <c r="A134" s="10"/>
      <c r="B134" s="69" t="s">
        <v>126</v>
      </c>
      <c r="C134" s="9" t="s">
        <v>20</v>
      </c>
      <c r="D134" s="10">
        <v>0</v>
      </c>
      <c r="E134" s="10">
        <v>0</v>
      </c>
      <c r="F134" s="10">
        <v>0</v>
      </c>
      <c r="G134" s="8">
        <v>15</v>
      </c>
      <c r="H134" s="10">
        <v>15</v>
      </c>
      <c r="I134" s="10">
        <v>3</v>
      </c>
      <c r="J134" s="10">
        <v>11</v>
      </c>
      <c r="K134" s="8">
        <v>15</v>
      </c>
      <c r="L134" s="10">
        <v>7</v>
      </c>
    </row>
    <row r="135" spans="1:12">
      <c r="A135" s="15"/>
      <c r="B135" s="68" t="s">
        <v>134</v>
      </c>
      <c r="C135" s="15" t="s">
        <v>20</v>
      </c>
      <c r="D135" s="15">
        <f t="shared" ref="D135:L135" si="37">SUM(D136:D137)</f>
        <v>0</v>
      </c>
      <c r="E135" s="15">
        <f t="shared" si="37"/>
        <v>0</v>
      </c>
      <c r="F135" s="15">
        <f t="shared" si="37"/>
        <v>0</v>
      </c>
      <c r="G135" s="15">
        <f t="shared" si="37"/>
        <v>17</v>
      </c>
      <c r="H135" s="15">
        <f t="shared" si="37"/>
        <v>32</v>
      </c>
      <c r="I135" s="15">
        <f t="shared" si="37"/>
        <v>14</v>
      </c>
      <c r="J135" s="15">
        <f t="shared" si="37"/>
        <v>17</v>
      </c>
      <c r="K135" s="5">
        <f t="shared" si="37"/>
        <v>14</v>
      </c>
      <c r="L135" s="5">
        <f t="shared" si="37"/>
        <v>13</v>
      </c>
    </row>
    <row r="136" spans="1:12">
      <c r="A136" s="10"/>
      <c r="B136" s="69" t="s">
        <v>22</v>
      </c>
      <c r="C136" s="9" t="s">
        <v>20</v>
      </c>
      <c r="D136" s="10">
        <v>0</v>
      </c>
      <c r="E136" s="10">
        <v>0</v>
      </c>
      <c r="F136" s="10">
        <v>0</v>
      </c>
      <c r="G136" s="10">
        <v>9</v>
      </c>
      <c r="H136" s="10">
        <v>17</v>
      </c>
      <c r="I136" s="10">
        <v>9</v>
      </c>
      <c r="J136" s="10">
        <v>9</v>
      </c>
      <c r="K136" s="8">
        <v>6</v>
      </c>
      <c r="L136" s="10">
        <v>6</v>
      </c>
    </row>
    <row r="137" spans="1:12">
      <c r="A137" s="10"/>
      <c r="B137" s="69" t="s">
        <v>126</v>
      </c>
      <c r="C137" s="9" t="s">
        <v>20</v>
      </c>
      <c r="D137" s="10">
        <v>0</v>
      </c>
      <c r="E137" s="10">
        <v>0</v>
      </c>
      <c r="F137" s="10">
        <v>0</v>
      </c>
      <c r="G137" s="8">
        <v>8</v>
      </c>
      <c r="H137" s="10">
        <v>15</v>
      </c>
      <c r="I137" s="10">
        <v>5</v>
      </c>
      <c r="J137" s="10">
        <v>8</v>
      </c>
      <c r="K137" s="8">
        <v>8</v>
      </c>
      <c r="L137" s="10">
        <v>7</v>
      </c>
    </row>
    <row r="138" spans="1:12">
      <c r="A138" s="10"/>
      <c r="B138" s="70"/>
      <c r="C138" s="10"/>
      <c r="D138" s="10"/>
      <c r="E138" s="10"/>
      <c r="F138" s="10"/>
      <c r="G138" s="10"/>
      <c r="H138" s="10"/>
      <c r="I138" s="10"/>
      <c r="J138" s="10"/>
      <c r="K138" s="8"/>
      <c r="L138" s="8"/>
    </row>
    <row r="139" spans="1:12" ht="25.5">
      <c r="A139" s="37">
        <v>38</v>
      </c>
      <c r="B139" s="22" t="s">
        <v>135</v>
      </c>
      <c r="C139" s="10" t="s">
        <v>20</v>
      </c>
      <c r="D139" s="10">
        <f>'[1]PALU BARAT'!D105+[1]TATANGA!D105+[1]ULUJADI!D105+'[1]PALU SELATAN'!D105+'[1]PALU TIMUR'!D105+[1]MANTIKULORE!D105+'[1]PALU UTARA'!D105+[1]TAWAELI!D105</f>
        <v>0</v>
      </c>
      <c r="E139" s="10">
        <f>'[1]PALU BARAT'!E105+[1]TATANGA!E105+[1]ULUJADI!E105+'[1]PALU SELATAN'!E105+'[1]PALU TIMUR'!E105+[1]MANTIKULORE!E105+'[1]PALU UTARA'!E105+[1]TAWAELI!E105</f>
        <v>0</v>
      </c>
      <c r="F139" s="10">
        <f>'[1]PALU BARAT'!F105+[1]TATANGA!F105+[1]ULUJADI!F105+'[1]PALU SELATAN'!F105+'[1]PALU TIMUR'!F105+[1]MANTIKULORE!F105+'[1]PALU UTARA'!F105+[1]TAWAELI!F105</f>
        <v>0</v>
      </c>
      <c r="G139" s="10">
        <f t="shared" ref="G139:L139" si="38">SUM(G140:G141)</f>
        <v>172</v>
      </c>
      <c r="H139" s="10">
        <f t="shared" si="38"/>
        <v>166</v>
      </c>
      <c r="I139" s="10">
        <f t="shared" si="38"/>
        <v>119</v>
      </c>
      <c r="J139" s="10">
        <f t="shared" si="38"/>
        <v>102</v>
      </c>
      <c r="K139" s="10">
        <f t="shared" si="38"/>
        <v>155</v>
      </c>
      <c r="L139" s="10">
        <f t="shared" si="38"/>
        <v>108</v>
      </c>
    </row>
    <row r="140" spans="1:12">
      <c r="A140" s="37"/>
      <c r="B140" s="22" t="s">
        <v>136</v>
      </c>
      <c r="C140" s="10" t="s">
        <v>20</v>
      </c>
      <c r="D140" s="10">
        <v>0</v>
      </c>
      <c r="E140" s="10">
        <v>0</v>
      </c>
      <c r="F140" s="10">
        <v>0</v>
      </c>
      <c r="G140" s="12">
        <f t="shared" ref="G140:L141" si="39">G176</f>
        <v>85</v>
      </c>
      <c r="H140" s="12">
        <f t="shared" si="39"/>
        <v>80</v>
      </c>
      <c r="I140" s="12">
        <f t="shared" si="39"/>
        <v>80</v>
      </c>
      <c r="J140" s="12">
        <f t="shared" si="39"/>
        <v>48</v>
      </c>
      <c r="K140" s="12">
        <f t="shared" si="39"/>
        <v>72</v>
      </c>
      <c r="L140" s="12">
        <f t="shared" si="39"/>
        <v>54</v>
      </c>
    </row>
    <row r="141" spans="1:12">
      <c r="A141" s="37"/>
      <c r="B141" s="22" t="s">
        <v>137</v>
      </c>
      <c r="C141" s="10" t="s">
        <v>20</v>
      </c>
      <c r="D141" s="10">
        <v>0</v>
      </c>
      <c r="E141" s="10">
        <v>0</v>
      </c>
      <c r="F141" s="10">
        <v>0</v>
      </c>
      <c r="G141" s="12">
        <f t="shared" si="39"/>
        <v>87</v>
      </c>
      <c r="H141" s="12">
        <f t="shared" si="39"/>
        <v>86</v>
      </c>
      <c r="I141" s="12">
        <f t="shared" si="39"/>
        <v>39</v>
      </c>
      <c r="J141" s="12">
        <f t="shared" si="39"/>
        <v>54</v>
      </c>
      <c r="K141" s="12">
        <f t="shared" si="39"/>
        <v>83</v>
      </c>
      <c r="L141" s="12">
        <f t="shared" si="39"/>
        <v>54</v>
      </c>
    </row>
    <row r="142" spans="1:12" ht="76.5">
      <c r="A142" s="8">
        <v>39</v>
      </c>
      <c r="B142" s="41" t="s">
        <v>138</v>
      </c>
      <c r="C142" s="8" t="s">
        <v>58</v>
      </c>
      <c r="D142" s="42">
        <v>0.12224483254694125</v>
      </c>
      <c r="E142" s="43">
        <v>6.6732666006673269E-2</v>
      </c>
      <c r="F142" s="43">
        <v>6.6760796832315297E-2</v>
      </c>
      <c r="G142" s="44">
        <f t="shared" ref="G142:L142" si="40">G143/G144*100</f>
        <v>5.0811856963004443E-2</v>
      </c>
      <c r="H142" s="44">
        <f t="shared" si="40"/>
        <v>4.8339069569588923E-2</v>
      </c>
      <c r="I142" s="44">
        <f t="shared" si="40"/>
        <v>3.0050382343162582E-2</v>
      </c>
      <c r="J142" s="44">
        <f t="shared" si="40"/>
        <v>2.7183762232693004E-2</v>
      </c>
      <c r="K142" s="44">
        <f t="shared" si="40"/>
        <v>4.2878902300101114E-2</v>
      </c>
      <c r="L142" s="44">
        <f t="shared" si="40"/>
        <v>3.0773416950645914E-2</v>
      </c>
    </row>
    <row r="143" spans="1:12" ht="63.75">
      <c r="A143" s="8"/>
      <c r="B143" s="41" t="s">
        <v>139</v>
      </c>
      <c r="C143" s="8"/>
      <c r="D143" s="29">
        <v>0</v>
      </c>
      <c r="E143" s="45">
        <v>0</v>
      </c>
      <c r="F143" s="45">
        <v>0</v>
      </c>
      <c r="G143" s="46">
        <v>157</v>
      </c>
      <c r="H143" s="46">
        <v>150</v>
      </c>
      <c r="I143" s="46">
        <v>94</v>
      </c>
      <c r="J143" s="45">
        <v>84</v>
      </c>
      <c r="K143" s="8">
        <v>134</v>
      </c>
      <c r="L143" s="8">
        <v>95</v>
      </c>
    </row>
    <row r="144" spans="1:12" ht="25.5">
      <c r="A144" s="8"/>
      <c r="B144" s="41" t="s">
        <v>140</v>
      </c>
      <c r="C144" s="8"/>
      <c r="D144" s="29">
        <v>0</v>
      </c>
      <c r="E144" s="45">
        <v>0</v>
      </c>
      <c r="F144" s="45">
        <v>0</v>
      </c>
      <c r="G144" s="46">
        <v>308983</v>
      </c>
      <c r="H144" s="46">
        <v>310308</v>
      </c>
      <c r="I144" s="46">
        <v>312808</v>
      </c>
      <c r="J144" s="45">
        <v>309008</v>
      </c>
      <c r="K144" s="8">
        <v>312508</v>
      </c>
      <c r="L144" s="8">
        <v>308708</v>
      </c>
    </row>
    <row r="145" spans="1:12" ht="63.75">
      <c r="A145" s="8" t="s">
        <v>176</v>
      </c>
      <c r="B145" s="41" t="s">
        <v>141</v>
      </c>
      <c r="C145" s="8" t="s">
        <v>58</v>
      </c>
      <c r="D145" s="42">
        <v>0.26700000000000002</v>
      </c>
      <c r="E145" s="43">
        <v>0.13600000000000001</v>
      </c>
      <c r="F145" s="43">
        <v>0.13</v>
      </c>
      <c r="G145" s="44">
        <f t="shared" ref="G145:L145" si="41">G146/G147*100</f>
        <v>4.8546360155736724E-3</v>
      </c>
      <c r="H145" s="44">
        <f t="shared" si="41"/>
        <v>7.411990667336968E-3</v>
      </c>
      <c r="I145" s="44">
        <f t="shared" si="41"/>
        <v>7.9921229636070699E-3</v>
      </c>
      <c r="J145" s="44">
        <f t="shared" si="41"/>
        <v>5.8250919070056443E-3</v>
      </c>
      <c r="K145" s="44">
        <f t="shared" si="41"/>
        <v>6.7198279724039059E-3</v>
      </c>
      <c r="L145" s="44">
        <f t="shared" si="41"/>
        <v>4.211099161667336E-3</v>
      </c>
    </row>
    <row r="146" spans="1:12" ht="63.75">
      <c r="A146" s="8"/>
      <c r="B146" s="41" t="s">
        <v>142</v>
      </c>
      <c r="C146" s="8"/>
      <c r="D146" s="29">
        <v>0</v>
      </c>
      <c r="E146" s="45">
        <v>0</v>
      </c>
      <c r="F146" s="45">
        <v>0</v>
      </c>
      <c r="G146" s="45">
        <v>15</v>
      </c>
      <c r="H146" s="45">
        <v>23</v>
      </c>
      <c r="I146" s="45">
        <v>25</v>
      </c>
      <c r="J146" s="45">
        <v>18</v>
      </c>
      <c r="K146" s="45">
        <v>21</v>
      </c>
      <c r="L146" s="8">
        <v>13</v>
      </c>
    </row>
    <row r="147" spans="1:12" ht="25.5">
      <c r="A147" s="8"/>
      <c r="B147" s="41" t="s">
        <v>140</v>
      </c>
      <c r="C147" s="8"/>
      <c r="D147" s="29">
        <v>0</v>
      </c>
      <c r="E147" s="45">
        <v>0</v>
      </c>
      <c r="F147" s="45">
        <v>0</v>
      </c>
      <c r="G147" s="46">
        <v>308983</v>
      </c>
      <c r="H147" s="46">
        <v>310308</v>
      </c>
      <c r="I147" s="46">
        <v>312808</v>
      </c>
      <c r="J147" s="45">
        <v>309008</v>
      </c>
      <c r="K147" s="8">
        <v>312508</v>
      </c>
      <c r="L147" s="8">
        <v>308708</v>
      </c>
    </row>
    <row r="148" spans="1:12" ht="25.5">
      <c r="A148" s="17">
        <v>41</v>
      </c>
      <c r="B148" s="47" t="s">
        <v>143</v>
      </c>
      <c r="C148" s="17" t="s">
        <v>58</v>
      </c>
      <c r="D148" s="48">
        <v>24.324324324324326</v>
      </c>
      <c r="E148" s="49">
        <v>18.918918918918919</v>
      </c>
      <c r="F148" s="49">
        <v>20.588235294117645</v>
      </c>
      <c r="G148" s="50">
        <f t="shared" ref="G148:L148" si="42">G149/G150*100</f>
        <v>16.666666666666664</v>
      </c>
      <c r="H148" s="50">
        <f t="shared" si="42"/>
        <v>20</v>
      </c>
      <c r="I148" s="50">
        <f t="shared" si="42"/>
        <v>16.216216216216218</v>
      </c>
      <c r="J148" s="50">
        <f t="shared" si="42"/>
        <v>23.076923076923077</v>
      </c>
      <c r="K148" s="50">
        <f t="shared" si="42"/>
        <v>22.5</v>
      </c>
      <c r="L148" s="50">
        <f t="shared" si="42"/>
        <v>22.5</v>
      </c>
    </row>
    <row r="149" spans="1:12" ht="38.25">
      <c r="A149" s="17"/>
      <c r="B149" s="47" t="s">
        <v>144</v>
      </c>
      <c r="C149" s="17" t="s">
        <v>20</v>
      </c>
      <c r="D149" s="17">
        <v>0</v>
      </c>
      <c r="E149" s="51">
        <v>0</v>
      </c>
      <c r="F149" s="51">
        <v>0</v>
      </c>
      <c r="G149" s="51">
        <v>6</v>
      </c>
      <c r="H149" s="51">
        <v>6</v>
      </c>
      <c r="I149" s="51">
        <v>6</v>
      </c>
      <c r="J149" s="51">
        <v>9</v>
      </c>
      <c r="K149" s="51">
        <v>9</v>
      </c>
      <c r="L149" s="10">
        <v>9</v>
      </c>
    </row>
    <row r="150" spans="1:12" ht="38.25">
      <c r="A150" s="17"/>
      <c r="B150" s="47" t="s">
        <v>145</v>
      </c>
      <c r="C150" s="17" t="s">
        <v>20</v>
      </c>
      <c r="D150" s="17">
        <v>0</v>
      </c>
      <c r="E150" s="51">
        <v>0</v>
      </c>
      <c r="F150" s="51">
        <v>0</v>
      </c>
      <c r="G150" s="51">
        <v>36</v>
      </c>
      <c r="H150" s="51">
        <v>30</v>
      </c>
      <c r="I150" s="51">
        <v>37</v>
      </c>
      <c r="J150" s="51">
        <v>39</v>
      </c>
      <c r="K150" s="51">
        <v>40</v>
      </c>
      <c r="L150" s="10">
        <v>40</v>
      </c>
    </row>
    <row r="151" spans="1:12" s="76" customFormat="1" ht="25.5">
      <c r="A151" s="73">
        <v>42</v>
      </c>
      <c r="B151" s="74" t="s">
        <v>146</v>
      </c>
      <c r="C151" s="73" t="s">
        <v>4</v>
      </c>
      <c r="D151" s="75"/>
      <c r="E151" s="73">
        <v>35</v>
      </c>
      <c r="F151" s="73">
        <v>32</v>
      </c>
      <c r="G151" s="73">
        <v>26</v>
      </c>
      <c r="H151" s="73">
        <v>20</v>
      </c>
      <c r="I151" s="73">
        <v>6</v>
      </c>
      <c r="J151" s="73">
        <v>11</v>
      </c>
      <c r="K151" s="73">
        <v>18</v>
      </c>
      <c r="L151" s="73">
        <v>14</v>
      </c>
    </row>
    <row r="152" spans="1:12" s="76" customFormat="1" ht="25.5">
      <c r="A152" s="73">
        <v>43</v>
      </c>
      <c r="B152" s="74" t="s">
        <v>147</v>
      </c>
      <c r="C152" s="73" t="s">
        <v>4</v>
      </c>
      <c r="D152" s="75"/>
      <c r="E152" s="73">
        <v>35</v>
      </c>
      <c r="F152" s="73">
        <v>33</v>
      </c>
      <c r="G152" s="73">
        <f t="shared" ref="G152:L152" si="43">SUM(G153:G163)</f>
        <v>61</v>
      </c>
      <c r="H152" s="73">
        <f t="shared" si="43"/>
        <v>66</v>
      </c>
      <c r="I152" s="73">
        <f t="shared" si="43"/>
        <v>33</v>
      </c>
      <c r="J152" s="73">
        <f t="shared" si="43"/>
        <v>43</v>
      </c>
      <c r="K152" s="73">
        <f t="shared" si="43"/>
        <v>65</v>
      </c>
      <c r="L152" s="73">
        <f t="shared" si="43"/>
        <v>40</v>
      </c>
    </row>
    <row r="153" spans="1:12">
      <c r="A153" s="8"/>
      <c r="B153" s="19" t="s">
        <v>148</v>
      </c>
      <c r="C153" s="8" t="s">
        <v>4</v>
      </c>
      <c r="D153" s="7"/>
      <c r="E153" s="8">
        <v>26</v>
      </c>
      <c r="F153" s="8">
        <v>17</v>
      </c>
      <c r="G153" s="8">
        <v>36</v>
      </c>
      <c r="H153" s="8">
        <v>40</v>
      </c>
      <c r="I153" s="8">
        <v>13</v>
      </c>
      <c r="J153" s="8">
        <v>15</v>
      </c>
      <c r="K153" s="8">
        <v>25</v>
      </c>
      <c r="L153" s="8">
        <v>12</v>
      </c>
    </row>
    <row r="154" spans="1:12">
      <c r="A154" s="8"/>
      <c r="B154" s="19" t="s">
        <v>149</v>
      </c>
      <c r="C154" s="8" t="s">
        <v>4</v>
      </c>
      <c r="D154" s="7"/>
      <c r="E154" s="8">
        <v>4</v>
      </c>
      <c r="F154" s="8">
        <v>5</v>
      </c>
      <c r="G154" s="8">
        <v>9</v>
      </c>
      <c r="H154" s="8">
        <v>16</v>
      </c>
      <c r="I154" s="8">
        <v>6</v>
      </c>
      <c r="J154" s="8">
        <v>6</v>
      </c>
      <c r="K154" s="8">
        <v>36</v>
      </c>
      <c r="L154" s="8">
        <v>0</v>
      </c>
    </row>
    <row r="155" spans="1:12">
      <c r="A155" s="8"/>
      <c r="B155" s="19" t="s">
        <v>150</v>
      </c>
      <c r="C155" s="8" t="s">
        <v>4</v>
      </c>
      <c r="D155" s="7"/>
      <c r="E155" s="8">
        <v>5</v>
      </c>
      <c r="F155" s="8">
        <v>4</v>
      </c>
      <c r="G155" s="8">
        <v>7</v>
      </c>
      <c r="H155" s="8">
        <v>10</v>
      </c>
      <c r="I155" s="8">
        <v>13</v>
      </c>
      <c r="J155" s="8">
        <v>21</v>
      </c>
      <c r="K155" s="8">
        <v>0</v>
      </c>
      <c r="L155" s="8">
        <v>21</v>
      </c>
    </row>
    <row r="156" spans="1:12">
      <c r="A156" s="8"/>
      <c r="B156" s="19" t="s">
        <v>151</v>
      </c>
      <c r="C156" s="8" t="s">
        <v>4</v>
      </c>
      <c r="D156" s="7"/>
      <c r="E156" s="8">
        <v>0</v>
      </c>
      <c r="F156" s="8">
        <v>1</v>
      </c>
      <c r="G156" s="8">
        <v>1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</row>
    <row r="157" spans="1:12">
      <c r="A157" s="8"/>
      <c r="B157" s="19" t="s">
        <v>152</v>
      </c>
      <c r="C157" s="8" t="s">
        <v>4</v>
      </c>
      <c r="D157" s="7"/>
      <c r="E157" s="8">
        <v>0</v>
      </c>
      <c r="F157" s="8">
        <v>3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</row>
    <row r="158" spans="1:12">
      <c r="A158" s="8"/>
      <c r="B158" s="19" t="s">
        <v>153</v>
      </c>
      <c r="C158" s="8" t="s">
        <v>4</v>
      </c>
      <c r="D158" s="7"/>
      <c r="E158" s="8">
        <v>0</v>
      </c>
      <c r="F158" s="8">
        <v>2</v>
      </c>
      <c r="G158" s="8">
        <v>0</v>
      </c>
      <c r="H158" s="8">
        <v>0</v>
      </c>
      <c r="I158" s="8">
        <v>0</v>
      </c>
      <c r="J158" s="8">
        <v>0</v>
      </c>
      <c r="K158" s="8">
        <v>2</v>
      </c>
      <c r="L158" s="8">
        <v>0</v>
      </c>
    </row>
    <row r="159" spans="1:12">
      <c r="A159" s="8"/>
      <c r="B159" s="19" t="s">
        <v>154</v>
      </c>
      <c r="C159" s="8" t="s">
        <v>4</v>
      </c>
      <c r="D159" s="7"/>
      <c r="E159" s="8">
        <v>0</v>
      </c>
      <c r="F159" s="8">
        <v>1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7</v>
      </c>
    </row>
    <row r="160" spans="1:12">
      <c r="A160" s="8"/>
      <c r="B160" s="19" t="s">
        <v>155</v>
      </c>
      <c r="C160" s="8" t="s">
        <v>4</v>
      </c>
      <c r="D160" s="7"/>
      <c r="E160" s="8">
        <v>0</v>
      </c>
      <c r="F160" s="8">
        <v>0</v>
      </c>
      <c r="G160" s="8">
        <v>2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</row>
    <row r="161" spans="1:12">
      <c r="A161" s="8"/>
      <c r="B161" s="19" t="s">
        <v>156</v>
      </c>
      <c r="C161" s="8" t="s">
        <v>4</v>
      </c>
      <c r="D161" s="7"/>
      <c r="E161" s="8">
        <v>0</v>
      </c>
      <c r="F161" s="8">
        <v>0</v>
      </c>
      <c r="G161" s="8">
        <v>5</v>
      </c>
      <c r="H161" s="8">
        <v>0</v>
      </c>
      <c r="I161" s="8">
        <v>1</v>
      </c>
      <c r="J161" s="8">
        <v>0</v>
      </c>
      <c r="K161" s="8">
        <v>0</v>
      </c>
      <c r="L161" s="8">
        <v>0</v>
      </c>
    </row>
    <row r="162" spans="1:12">
      <c r="A162" s="8"/>
      <c r="B162" s="19" t="s">
        <v>157</v>
      </c>
      <c r="C162" s="8" t="s">
        <v>4</v>
      </c>
      <c r="D162" s="7"/>
      <c r="E162" s="8">
        <v>0</v>
      </c>
      <c r="F162" s="8">
        <v>0</v>
      </c>
      <c r="G162" s="8">
        <v>1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</row>
    <row r="163" spans="1:12">
      <c r="A163" s="8"/>
      <c r="B163" s="19" t="s">
        <v>158</v>
      </c>
      <c r="C163" s="8" t="s">
        <v>4</v>
      </c>
      <c r="D163" s="7"/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2</v>
      </c>
      <c r="L163" s="8">
        <v>0</v>
      </c>
    </row>
    <row r="164" spans="1:12" ht="25.5">
      <c r="A164" s="73">
        <v>44</v>
      </c>
      <c r="B164" s="74" t="s">
        <v>159</v>
      </c>
      <c r="C164" s="73" t="s">
        <v>4</v>
      </c>
      <c r="D164" s="75"/>
      <c r="E164" s="73">
        <v>92</v>
      </c>
      <c r="F164" s="73">
        <v>79</v>
      </c>
      <c r="G164" s="73">
        <f t="shared" ref="G164:L164" si="44">SUM(G165:G174)</f>
        <v>85</v>
      </c>
      <c r="H164" s="73">
        <f t="shared" si="44"/>
        <v>80</v>
      </c>
      <c r="I164" s="73">
        <f t="shared" si="44"/>
        <v>80</v>
      </c>
      <c r="J164" s="73">
        <f t="shared" si="44"/>
        <v>48</v>
      </c>
      <c r="K164" s="73">
        <f t="shared" si="44"/>
        <v>72</v>
      </c>
      <c r="L164" s="73">
        <f t="shared" si="44"/>
        <v>54</v>
      </c>
    </row>
    <row r="165" spans="1:12">
      <c r="A165" s="8"/>
      <c r="B165" s="19" t="s">
        <v>160</v>
      </c>
      <c r="C165" s="8" t="s">
        <v>4</v>
      </c>
      <c r="D165" s="7"/>
      <c r="E165" s="8">
        <v>65</v>
      </c>
      <c r="F165" s="8">
        <v>70</v>
      </c>
      <c r="G165" s="8">
        <v>71</v>
      </c>
      <c r="H165" s="8">
        <v>61</v>
      </c>
      <c r="I165" s="8">
        <v>69</v>
      </c>
      <c r="J165" s="8">
        <v>43</v>
      </c>
      <c r="K165" s="8">
        <v>51</v>
      </c>
      <c r="L165" s="8">
        <v>38</v>
      </c>
    </row>
    <row r="166" spans="1:12">
      <c r="A166" s="8"/>
      <c r="B166" s="19" t="s">
        <v>161</v>
      </c>
      <c r="C166" s="8" t="s">
        <v>4</v>
      </c>
      <c r="D166" s="7"/>
      <c r="E166" s="8">
        <v>17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10</v>
      </c>
    </row>
    <row r="167" spans="1:12">
      <c r="A167" s="8"/>
      <c r="B167" s="19" t="s">
        <v>162</v>
      </c>
      <c r="C167" s="8" t="s">
        <v>4</v>
      </c>
      <c r="D167" s="7"/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1</v>
      </c>
      <c r="L167" s="8">
        <v>1</v>
      </c>
    </row>
    <row r="168" spans="1:12">
      <c r="A168" s="8"/>
      <c r="B168" s="19" t="s">
        <v>163</v>
      </c>
      <c r="C168" s="8" t="s">
        <v>4</v>
      </c>
      <c r="D168" s="7"/>
      <c r="E168" s="8">
        <v>2</v>
      </c>
      <c r="F168" s="8">
        <v>2</v>
      </c>
      <c r="G168" s="8">
        <v>8</v>
      </c>
      <c r="H168" s="8">
        <v>1</v>
      </c>
      <c r="I168" s="8">
        <v>0</v>
      </c>
      <c r="J168" s="8">
        <v>1</v>
      </c>
      <c r="K168" s="8">
        <v>16</v>
      </c>
      <c r="L168" s="8">
        <v>0</v>
      </c>
    </row>
    <row r="169" spans="1:12">
      <c r="A169" s="8"/>
      <c r="B169" s="19" t="s">
        <v>164</v>
      </c>
      <c r="C169" s="8" t="s">
        <v>4</v>
      </c>
      <c r="D169" s="7"/>
      <c r="E169" s="8">
        <v>5</v>
      </c>
      <c r="F169" s="8">
        <v>4</v>
      </c>
      <c r="G169" s="8">
        <v>3</v>
      </c>
      <c r="H169" s="8">
        <v>5</v>
      </c>
      <c r="I169" s="8">
        <v>0</v>
      </c>
      <c r="J169" s="8">
        <v>0</v>
      </c>
      <c r="K169" s="8">
        <v>0</v>
      </c>
      <c r="L169" s="8">
        <v>0</v>
      </c>
    </row>
    <row r="170" spans="1:12">
      <c r="A170" s="8"/>
      <c r="B170" s="19" t="s">
        <v>165</v>
      </c>
      <c r="C170" s="8" t="s">
        <v>4</v>
      </c>
      <c r="D170" s="7"/>
      <c r="E170" s="8">
        <v>0</v>
      </c>
      <c r="F170" s="8">
        <v>2</v>
      </c>
      <c r="G170" s="8">
        <v>2</v>
      </c>
      <c r="H170" s="8">
        <v>5</v>
      </c>
      <c r="I170" s="8">
        <v>9</v>
      </c>
      <c r="J170" s="8">
        <v>0</v>
      </c>
      <c r="K170" s="8">
        <v>0</v>
      </c>
      <c r="L170" s="8">
        <v>0</v>
      </c>
    </row>
    <row r="171" spans="1:12">
      <c r="A171" s="8"/>
      <c r="B171" s="19" t="s">
        <v>166</v>
      </c>
      <c r="C171" s="8" t="s">
        <v>4</v>
      </c>
      <c r="D171" s="7"/>
      <c r="E171" s="8">
        <v>0</v>
      </c>
      <c r="F171" s="8">
        <v>1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</row>
    <row r="172" spans="1:12">
      <c r="A172" s="8"/>
      <c r="B172" s="19" t="s">
        <v>167</v>
      </c>
      <c r="C172" s="8" t="s">
        <v>4</v>
      </c>
      <c r="D172" s="7"/>
      <c r="E172" s="8">
        <v>0</v>
      </c>
      <c r="F172" s="8">
        <v>0</v>
      </c>
      <c r="G172" s="8">
        <v>1</v>
      </c>
      <c r="H172" s="8">
        <v>0</v>
      </c>
      <c r="I172" s="8">
        <v>0</v>
      </c>
      <c r="J172" s="8">
        <v>3</v>
      </c>
      <c r="K172" s="8">
        <v>0</v>
      </c>
      <c r="L172" s="8">
        <v>0</v>
      </c>
    </row>
    <row r="173" spans="1:12">
      <c r="A173" s="8"/>
      <c r="B173" s="19" t="s">
        <v>168</v>
      </c>
      <c r="C173" s="8" t="s">
        <v>4</v>
      </c>
      <c r="D173" s="7"/>
      <c r="E173" s="8">
        <v>0</v>
      </c>
      <c r="F173" s="8">
        <v>0</v>
      </c>
      <c r="G173" s="8">
        <v>0</v>
      </c>
      <c r="H173" s="8">
        <v>7</v>
      </c>
      <c r="I173" s="8">
        <v>2</v>
      </c>
      <c r="J173" s="8">
        <v>1</v>
      </c>
      <c r="K173" s="8">
        <v>4</v>
      </c>
      <c r="L173" s="8">
        <v>5</v>
      </c>
    </row>
    <row r="174" spans="1:12">
      <c r="A174" s="8"/>
      <c r="B174" s="19" t="s">
        <v>169</v>
      </c>
      <c r="C174" s="8" t="s">
        <v>4</v>
      </c>
      <c r="D174" s="7"/>
      <c r="E174" s="8">
        <v>0</v>
      </c>
      <c r="F174" s="8">
        <v>0</v>
      </c>
      <c r="G174" s="8">
        <v>0</v>
      </c>
      <c r="H174" s="8">
        <v>1</v>
      </c>
      <c r="I174" s="8">
        <v>0</v>
      </c>
      <c r="J174" s="8">
        <v>0</v>
      </c>
      <c r="K174" s="8">
        <v>0</v>
      </c>
      <c r="L174" s="8">
        <v>0</v>
      </c>
    </row>
    <row r="175" spans="1:12">
      <c r="A175" s="8">
        <v>45</v>
      </c>
      <c r="B175" s="71" t="s">
        <v>170</v>
      </c>
      <c r="C175" s="8" t="s">
        <v>171</v>
      </c>
      <c r="D175" s="8"/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 t="s">
        <v>172</v>
      </c>
      <c r="K175" s="8" t="s">
        <v>172</v>
      </c>
      <c r="L175" s="10"/>
    </row>
    <row r="176" spans="1:12">
      <c r="A176" s="8"/>
      <c r="B176" s="30" t="s">
        <v>173</v>
      </c>
      <c r="C176" s="12"/>
      <c r="D176" s="52"/>
      <c r="E176" s="52"/>
      <c r="F176" s="52"/>
      <c r="G176" s="12">
        <v>85</v>
      </c>
      <c r="H176" s="12">
        <v>80</v>
      </c>
      <c r="I176" s="12">
        <v>80</v>
      </c>
      <c r="J176" s="12">
        <v>48</v>
      </c>
      <c r="K176" s="12">
        <v>72</v>
      </c>
      <c r="L176" s="12">
        <v>54</v>
      </c>
    </row>
    <row r="177" spans="1:12">
      <c r="A177" s="8"/>
      <c r="B177" s="30" t="s">
        <v>174</v>
      </c>
      <c r="C177" s="12"/>
      <c r="D177" s="52"/>
      <c r="E177" s="52"/>
      <c r="F177" s="52"/>
      <c r="G177" s="12">
        <f t="shared" ref="G177:L177" si="45">G151+G152</f>
        <v>87</v>
      </c>
      <c r="H177" s="12">
        <f t="shared" si="45"/>
        <v>86</v>
      </c>
      <c r="I177" s="12">
        <f t="shared" si="45"/>
        <v>39</v>
      </c>
      <c r="J177" s="12">
        <f t="shared" si="45"/>
        <v>54</v>
      </c>
      <c r="K177" s="12">
        <f t="shared" si="45"/>
        <v>83</v>
      </c>
      <c r="L177" s="12">
        <f t="shared" si="45"/>
        <v>54</v>
      </c>
    </row>
  </sheetData>
  <mergeCells count="13">
    <mergeCell ref="D2:D3"/>
    <mergeCell ref="E2:E3"/>
    <mergeCell ref="F2:F3"/>
    <mergeCell ref="A1:A3"/>
    <mergeCell ref="B1:B3"/>
    <mergeCell ref="C1:C3"/>
    <mergeCell ref="D1:L1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2025-10-26T23:46:04Z</dcterms:created>
  <dcterms:modified xsi:type="dcterms:W3CDTF">2025-10-27T00:04:12Z</dcterms:modified>
</cp:coreProperties>
</file>